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1"/>
  </bookViews>
  <sheets>
    <sheet name="1 курс" sheetId="1" r:id="rId1"/>
    <sheet name="титул" sheetId="2" r:id="rId2"/>
  </sheets>
  <definedNames/>
  <calcPr fullCalcOnLoad="1"/>
</workbook>
</file>

<file path=xl/comments1.xml><?xml version="1.0" encoding="utf-8"?>
<comments xmlns="http://schemas.openxmlformats.org/spreadsheetml/2006/main">
  <authors>
    <author>клиент</author>
  </authors>
  <commentList>
    <comment ref="C38" authorId="0">
      <text>
        <r>
          <rPr>
            <b/>
            <sz val="9"/>
            <rFont val="Tahoma"/>
            <family val="0"/>
          </rPr>
          <t>клиент: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<sst xmlns="http://schemas.openxmlformats.org/spreadsheetml/2006/main" count="139" uniqueCount="94">
  <si>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</si>
  <si>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</si>
  <si>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</si>
  <si>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</si>
  <si>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</si>
  <si>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</si>
  <si>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</si>
  <si>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Индекс</t>
  </si>
  <si>
    <t>ОП.00</t>
  </si>
  <si>
    <t>Общепрофессиональный цикл</t>
  </si>
  <si>
    <t>обяз.уч.</t>
  </si>
  <si>
    <t>сам.р.с.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</si>
  <si>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</si>
  <si>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</si>
  <si>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</si>
  <si>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</si>
  <si>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</si>
  <si>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</si>
  <si>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МДК.01.01</t>
  </si>
  <si>
    <t>УП.01</t>
  </si>
  <si>
    <t>ПП.01</t>
  </si>
  <si>
    <t>МДК.02.01</t>
  </si>
  <si>
    <t>ФК.00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</si>
  <si>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</si>
  <si>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</si>
  <si>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</si>
  <si>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</si>
  <si>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</si>
  <si>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</si>
  <si>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</si>
  <si>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</si>
  <si>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</si>
  <si>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</si>
  <si>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</si>
  <si>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Безопасность жизнедеятельности</t>
  </si>
  <si>
    <t>Учебная практика</t>
  </si>
  <si>
    <t>Производственная практика</t>
  </si>
  <si>
    <t>УП.02</t>
  </si>
  <si>
    <t>ПП.02</t>
  </si>
  <si>
    <t>УП.03</t>
  </si>
  <si>
    <t>ПП.03</t>
  </si>
  <si>
    <t>ПМ.03</t>
  </si>
  <si>
    <t>МДК. 03.01</t>
  </si>
  <si>
    <t>Физическая культура</t>
  </si>
  <si>
    <t xml:space="preserve">Электротехника 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</si>
  <si>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</si>
  <si>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</si>
  <si>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</si>
  <si>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</si>
  <si>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МДК.01.02</t>
  </si>
  <si>
    <t>Устройство, техническе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</si>
  <si>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</si>
  <si>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автомобилей категорий "В", "С"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</si>
  <si>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</si>
  <si>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</si>
  <si>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МДК. 03.02</t>
  </si>
  <si>
    <t>Организация транспортировки, приема, хранения и отпуска нефтепродуктов</t>
  </si>
  <si>
    <t>группа ТУ</t>
  </si>
  <si>
    <t>Основы поиска работы, трудоустройство</t>
  </si>
  <si>
    <t>ОПД.01</t>
  </si>
  <si>
    <t>ОПД.02</t>
  </si>
  <si>
    <t>ОПД.03</t>
  </si>
  <si>
    <t>ОПД.04</t>
  </si>
  <si>
    <t>ОПД.05</t>
  </si>
  <si>
    <t>октябрь</t>
  </si>
  <si>
    <t>26 сен-2 окт</t>
  </si>
  <si>
    <t>31 окт-6 нояб</t>
  </si>
  <si>
    <t>28 нояб-4 дек</t>
  </si>
  <si>
    <t>29 авг-4 сент</t>
  </si>
  <si>
    <t>ФК.00.01</t>
  </si>
  <si>
    <t>26 дек-01 янв</t>
  </si>
  <si>
    <t>30 янв-5 февр</t>
  </si>
  <si>
    <t>27 фев- 5 марта</t>
  </si>
  <si>
    <t>27 марта - 02 апр</t>
  </si>
  <si>
    <t>29 мая - 4 июня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</si>
  <si>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</si>
  <si>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</si>
  <si>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</si>
  <si>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</si>
  <si>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«___»___________________2016г.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</si>
  <si>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</si>
  <si>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</si>
  <si>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 - программы подготовки квалифицированных рабочих, служащих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</si>
  <si>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</si>
  <si>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</si>
  <si>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 xml:space="preserve">по профессии </t>
  </si>
  <si>
    <t>23.01.03  «Автомеханик»</t>
  </si>
  <si>
    <t>Квалификации:</t>
  </si>
  <si>
    <r>
      <t xml:space="preserve">ОКПР </t>
    </r>
    <r>
      <rPr>
        <b/>
        <sz val="14"/>
        <rFont val="Times New Roman"/>
        <family val="1"/>
      </rPr>
      <t>18511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Слесарь по ремонту автомобилей</t>
    </r>
    <r>
      <rPr>
        <sz val="14"/>
        <rFont val="Times New Roman"/>
        <family val="1"/>
      </rPr>
      <t>, 4 разряд</t>
    </r>
  </si>
  <si>
    <r>
      <t xml:space="preserve">ОКПР </t>
    </r>
    <r>
      <rPr>
        <b/>
        <sz val="14"/>
        <rFont val="Times New Roman"/>
        <family val="1"/>
      </rPr>
      <t>11442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Водитель автомобиля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категорий «В» и «С»</t>
    </r>
    <r>
      <rPr>
        <sz val="14"/>
        <rFont val="Times New Roman"/>
        <family val="1"/>
      </rPr>
      <t xml:space="preserve"> </t>
    </r>
  </si>
  <si>
    <r>
      <t xml:space="preserve">ОКПР </t>
    </r>
    <r>
      <rPr>
        <b/>
        <sz val="14"/>
        <rFont val="Times New Roman"/>
        <family val="1"/>
      </rPr>
      <t>15594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Оператор заправочных станций</t>
    </r>
    <r>
      <rPr>
        <sz val="14"/>
        <rFont val="Times New Roman"/>
        <family val="1"/>
      </rPr>
      <t xml:space="preserve">, 3 разряд </t>
    </r>
  </si>
  <si>
    <r>
      <t>Форма обучения</t>
    </r>
    <r>
      <rPr>
        <sz val="14"/>
        <rFont val="Times New Roman"/>
        <family val="1"/>
      </rPr>
      <t xml:space="preserve"> -  очная</t>
    </r>
  </si>
  <si>
    <r>
      <t>Нормативный срок обучения</t>
    </r>
    <r>
      <rPr>
        <sz val="14"/>
        <rFont val="Times New Roman"/>
        <family val="1"/>
      </rPr>
      <t xml:space="preserve"> – 10 мес. на базе среднего общего образования</t>
    </r>
  </si>
  <si>
    <r>
      <t>Режим работы</t>
    </r>
    <r>
      <rPr>
        <sz val="14"/>
        <rFont val="Times New Roman"/>
        <family val="1"/>
      </rPr>
      <t>: 5-ти дневная учебная неделя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</si>
</sst>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indent="4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33" borderId="10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view="pageBreakPreview" zoomScaleSheetLayoutView="100" workbookViewId="0" topLeftCell="A1">
      <pane xSplit="4" ySplit="5" topLeftCell="R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M35" sqref="AM3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" width="9.25390625" style="0" customWidth="1"/>
    <col min="5" max="50" width="4.75390625" style="0" customWidth="1"/>
    <col min="51" max="51" width="4.375" style="0" customWidth="1"/>
  </cols>
  <sheetData>
    <row r="1" spans="1:51" ht="97.5" customHeight="1">
      <c r="A1" s="62" t="s">
        <v>57</v>
      </c>
      <c r="B1" s="62" t="s">
        <v>7</v>
      </c>
      <c r="C1" s="62" t="s">
        <v>0</v>
      </c>
      <c r="D1" s="62" t="s">
        <v>1</v>
      </c>
      <c r="E1" s="2" t="s">
        <v>68</v>
      </c>
      <c r="F1" s="84" t="s">
        <v>4</v>
      </c>
      <c r="G1" s="82"/>
      <c r="H1" s="82"/>
      <c r="I1" s="2" t="s">
        <v>65</v>
      </c>
      <c r="J1" s="84" t="s">
        <v>64</v>
      </c>
      <c r="K1" s="82"/>
      <c r="L1" s="82"/>
      <c r="M1" s="83"/>
      <c r="N1" s="2" t="s">
        <v>66</v>
      </c>
      <c r="O1" s="36" t="s">
        <v>5</v>
      </c>
      <c r="P1" s="37"/>
      <c r="Q1" s="38"/>
      <c r="R1" s="2" t="s">
        <v>67</v>
      </c>
      <c r="S1" s="84" t="s">
        <v>6</v>
      </c>
      <c r="T1" s="82"/>
      <c r="U1" s="82"/>
      <c r="V1" s="2" t="s">
        <v>70</v>
      </c>
      <c r="W1" s="10" t="s">
        <v>33</v>
      </c>
      <c r="X1" s="81" t="s">
        <v>26</v>
      </c>
      <c r="Y1" s="82"/>
      <c r="Z1" s="82"/>
      <c r="AA1" s="83"/>
      <c r="AB1" s="2" t="s">
        <v>71</v>
      </c>
      <c r="AC1" s="78" t="s">
        <v>27</v>
      </c>
      <c r="AD1" s="78"/>
      <c r="AE1" s="78"/>
      <c r="AF1" s="2" t="s">
        <v>72</v>
      </c>
      <c r="AG1" s="78" t="s">
        <v>28</v>
      </c>
      <c r="AH1" s="78"/>
      <c r="AI1" s="78"/>
      <c r="AJ1" s="2" t="s">
        <v>73</v>
      </c>
      <c r="AK1" s="84" t="s">
        <v>29</v>
      </c>
      <c r="AL1" s="82"/>
      <c r="AM1" s="82"/>
      <c r="AN1" s="83"/>
      <c r="AO1" s="84" t="s">
        <v>30</v>
      </c>
      <c r="AP1" s="82"/>
      <c r="AQ1" s="82"/>
      <c r="AR1" s="83"/>
      <c r="AS1" s="2" t="s">
        <v>74</v>
      </c>
      <c r="AT1" s="75" t="s">
        <v>31</v>
      </c>
      <c r="AU1" s="76"/>
      <c r="AV1" s="76"/>
      <c r="AW1" s="77"/>
      <c r="AX1" s="2"/>
      <c r="AY1" s="1" t="s">
        <v>32</v>
      </c>
    </row>
    <row r="2" spans="1:51" ht="12.75">
      <c r="A2" s="62"/>
      <c r="B2" s="62"/>
      <c r="C2" s="62"/>
      <c r="D2" s="62"/>
      <c r="E2" s="3" t="s">
        <v>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2"/>
      <c r="W2" s="11"/>
      <c r="X2" s="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.75">
      <c r="A3" s="62"/>
      <c r="B3" s="62"/>
      <c r="C3" s="62"/>
      <c r="D3" s="62"/>
      <c r="E3" s="3">
        <v>35</v>
      </c>
      <c r="F3" s="3">
        <v>36</v>
      </c>
      <c r="G3" s="3">
        <v>37</v>
      </c>
      <c r="H3" s="3">
        <v>38</v>
      </c>
      <c r="I3" s="3">
        <v>39</v>
      </c>
      <c r="J3" s="3">
        <v>40</v>
      </c>
      <c r="K3" s="3">
        <v>41</v>
      </c>
      <c r="L3" s="3">
        <v>42</v>
      </c>
      <c r="M3" s="3">
        <v>43</v>
      </c>
      <c r="N3" s="3">
        <v>44</v>
      </c>
      <c r="O3" s="3">
        <v>45</v>
      </c>
      <c r="P3" s="3">
        <v>46</v>
      </c>
      <c r="Q3" s="3">
        <v>47</v>
      </c>
      <c r="R3" s="3">
        <v>48</v>
      </c>
      <c r="S3" s="3">
        <v>49</v>
      </c>
      <c r="T3" s="3">
        <v>50</v>
      </c>
      <c r="U3" s="3">
        <v>51</v>
      </c>
      <c r="V3" s="12">
        <v>52</v>
      </c>
      <c r="W3" s="11"/>
      <c r="X3" s="8">
        <v>1</v>
      </c>
      <c r="Y3" s="6">
        <v>2</v>
      </c>
      <c r="Z3" s="6">
        <v>3</v>
      </c>
      <c r="AA3" s="6">
        <v>4</v>
      </c>
      <c r="AB3" s="6">
        <v>5</v>
      </c>
      <c r="AC3" s="6">
        <v>6</v>
      </c>
      <c r="AD3" s="6">
        <v>7</v>
      </c>
      <c r="AE3" s="6">
        <v>8</v>
      </c>
      <c r="AF3" s="6">
        <v>9</v>
      </c>
      <c r="AG3" s="6">
        <v>10</v>
      </c>
      <c r="AH3" s="6">
        <v>11</v>
      </c>
      <c r="AI3" s="6">
        <v>12</v>
      </c>
      <c r="AJ3" s="6">
        <v>13</v>
      </c>
      <c r="AK3" s="6">
        <v>14</v>
      </c>
      <c r="AL3" s="6">
        <v>15</v>
      </c>
      <c r="AM3" s="6">
        <v>16</v>
      </c>
      <c r="AN3" s="6">
        <v>17</v>
      </c>
      <c r="AO3" s="6">
        <v>18</v>
      </c>
      <c r="AP3" s="6">
        <v>19</v>
      </c>
      <c r="AQ3" s="6">
        <v>20</v>
      </c>
      <c r="AR3" s="6">
        <v>21</v>
      </c>
      <c r="AS3" s="6">
        <v>22</v>
      </c>
      <c r="AT3" s="6">
        <v>23</v>
      </c>
      <c r="AU3" s="6">
        <v>24</v>
      </c>
      <c r="AV3" s="6">
        <v>25</v>
      </c>
      <c r="AW3" s="6">
        <v>26</v>
      </c>
      <c r="AX3" s="6"/>
      <c r="AY3" s="3"/>
    </row>
    <row r="4" spans="1:51" ht="12.75">
      <c r="A4" s="62"/>
      <c r="B4" s="62"/>
      <c r="C4" s="62"/>
      <c r="D4" s="62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  <c r="W4" s="11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.75">
      <c r="A5" s="62"/>
      <c r="B5" s="62"/>
      <c r="C5" s="62"/>
      <c r="D5" s="62"/>
      <c r="E5" s="3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21">
        <v>18</v>
      </c>
      <c r="W5" s="11"/>
      <c r="X5" s="8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6">
        <v>32</v>
      </c>
      <c r="AL5" s="6">
        <v>33</v>
      </c>
      <c r="AM5" s="6">
        <v>34</v>
      </c>
      <c r="AN5" s="6">
        <v>35</v>
      </c>
      <c r="AO5" s="6">
        <v>36</v>
      </c>
      <c r="AP5" s="6">
        <v>37</v>
      </c>
      <c r="AQ5" s="6">
        <v>38</v>
      </c>
      <c r="AR5" s="6">
        <v>39</v>
      </c>
      <c r="AS5" s="6">
        <v>40</v>
      </c>
      <c r="AT5" s="6">
        <v>41</v>
      </c>
      <c r="AU5" s="6">
        <v>42</v>
      </c>
      <c r="AV5" s="6">
        <v>43</v>
      </c>
      <c r="AW5" s="6">
        <v>44</v>
      </c>
      <c r="AX5" s="6"/>
      <c r="AY5" s="6"/>
    </row>
    <row r="6" spans="1:51" ht="17.25" customHeight="1">
      <c r="A6" s="63"/>
      <c r="B6" s="71" t="s">
        <v>8</v>
      </c>
      <c r="C6" s="68" t="s">
        <v>9</v>
      </c>
      <c r="D6" s="19" t="s">
        <v>10</v>
      </c>
      <c r="E6" s="19">
        <f>SUM(E8+E10+E12+E14+E16)</f>
        <v>0</v>
      </c>
      <c r="F6" s="19">
        <f aca="true" t="shared" si="0" ref="F6:AW6">SUM(F8+F10+F12+F14+F16)</f>
        <v>8</v>
      </c>
      <c r="G6" s="19">
        <f t="shared" si="0"/>
        <v>8</v>
      </c>
      <c r="H6" s="19">
        <f t="shared" si="0"/>
        <v>8</v>
      </c>
      <c r="I6" s="19">
        <f t="shared" si="0"/>
        <v>8</v>
      </c>
      <c r="J6" s="19">
        <f t="shared" si="0"/>
        <v>8</v>
      </c>
      <c r="K6" s="19">
        <f t="shared" si="0"/>
        <v>8</v>
      </c>
      <c r="L6" s="19">
        <f t="shared" si="0"/>
        <v>8</v>
      </c>
      <c r="M6" s="19">
        <f t="shared" si="0"/>
        <v>8</v>
      </c>
      <c r="N6" s="19">
        <f t="shared" si="0"/>
        <v>8</v>
      </c>
      <c r="O6" s="19">
        <f t="shared" si="0"/>
        <v>8</v>
      </c>
      <c r="P6" s="19">
        <f t="shared" si="0"/>
        <v>8</v>
      </c>
      <c r="Q6" s="19">
        <f t="shared" si="0"/>
        <v>8</v>
      </c>
      <c r="R6" s="19">
        <f t="shared" si="0"/>
        <v>8</v>
      </c>
      <c r="S6" s="19">
        <f t="shared" si="0"/>
        <v>8</v>
      </c>
      <c r="T6" s="19">
        <f t="shared" si="0"/>
        <v>8</v>
      </c>
      <c r="U6" s="19">
        <f t="shared" si="0"/>
        <v>8</v>
      </c>
      <c r="V6" s="19">
        <f t="shared" si="0"/>
        <v>8</v>
      </c>
      <c r="W6" s="34">
        <f t="shared" si="0"/>
        <v>136</v>
      </c>
      <c r="X6" s="33"/>
      <c r="Y6" s="19"/>
      <c r="Z6" s="19">
        <f t="shared" si="0"/>
        <v>4</v>
      </c>
      <c r="AA6" s="19">
        <f t="shared" si="0"/>
        <v>4</v>
      </c>
      <c r="AB6" s="19">
        <f t="shared" si="0"/>
        <v>4</v>
      </c>
      <c r="AC6" s="19">
        <f t="shared" si="0"/>
        <v>4</v>
      </c>
      <c r="AD6" s="19">
        <f t="shared" si="0"/>
        <v>6</v>
      </c>
      <c r="AE6" s="19">
        <f t="shared" si="0"/>
        <v>6</v>
      </c>
      <c r="AF6" s="19">
        <f t="shared" si="0"/>
        <v>6</v>
      </c>
      <c r="AG6" s="19">
        <f t="shared" si="0"/>
        <v>6</v>
      </c>
      <c r="AH6" s="19">
        <f t="shared" si="0"/>
        <v>6</v>
      </c>
      <c r="AI6" s="19">
        <f t="shared" si="0"/>
        <v>5</v>
      </c>
      <c r="AJ6" s="19">
        <f t="shared" si="0"/>
        <v>5</v>
      </c>
      <c r="AK6" s="19">
        <f t="shared" si="0"/>
        <v>5</v>
      </c>
      <c r="AL6" s="19">
        <f t="shared" si="0"/>
        <v>5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/>
      <c r="AY6" s="19">
        <f>SUM(X6:AW6)</f>
        <v>66</v>
      </c>
    </row>
    <row r="7" spans="1:51" ht="12.75">
      <c r="A7" s="63"/>
      <c r="B7" s="71"/>
      <c r="C7" s="69"/>
      <c r="D7" s="19" t="s">
        <v>11</v>
      </c>
      <c r="E7" s="19">
        <f>SUM(E9+E11+E13+E15+E17)</f>
        <v>0</v>
      </c>
      <c r="F7" s="19">
        <f aca="true" t="shared" si="1" ref="F7:AW7">SUM(F9+F11+F13+F15+F17)</f>
        <v>4</v>
      </c>
      <c r="G7" s="19">
        <f t="shared" si="1"/>
        <v>4</v>
      </c>
      <c r="H7" s="19">
        <f t="shared" si="1"/>
        <v>4</v>
      </c>
      <c r="I7" s="19">
        <f t="shared" si="1"/>
        <v>4</v>
      </c>
      <c r="J7" s="19">
        <f t="shared" si="1"/>
        <v>4</v>
      </c>
      <c r="K7" s="19">
        <f t="shared" si="1"/>
        <v>4</v>
      </c>
      <c r="L7" s="19">
        <f t="shared" si="1"/>
        <v>4</v>
      </c>
      <c r="M7" s="19">
        <f t="shared" si="1"/>
        <v>4</v>
      </c>
      <c r="N7" s="19">
        <f t="shared" si="1"/>
        <v>4</v>
      </c>
      <c r="O7" s="19">
        <f t="shared" si="1"/>
        <v>4</v>
      </c>
      <c r="P7" s="19">
        <f t="shared" si="1"/>
        <v>4</v>
      </c>
      <c r="Q7" s="19">
        <f t="shared" si="1"/>
        <v>4</v>
      </c>
      <c r="R7" s="19">
        <f t="shared" si="1"/>
        <v>4</v>
      </c>
      <c r="S7" s="19">
        <f t="shared" si="1"/>
        <v>4</v>
      </c>
      <c r="T7" s="19">
        <f t="shared" si="1"/>
        <v>4</v>
      </c>
      <c r="U7" s="19">
        <f t="shared" si="1"/>
        <v>4</v>
      </c>
      <c r="V7" s="19">
        <f t="shared" si="1"/>
        <v>4</v>
      </c>
      <c r="W7" s="34">
        <f t="shared" si="1"/>
        <v>68</v>
      </c>
      <c r="X7" s="33"/>
      <c r="Y7" s="19"/>
      <c r="Z7" s="19">
        <f t="shared" si="1"/>
        <v>2</v>
      </c>
      <c r="AA7" s="19">
        <f t="shared" si="1"/>
        <v>3</v>
      </c>
      <c r="AB7" s="19">
        <f t="shared" si="1"/>
        <v>2</v>
      </c>
      <c r="AC7" s="19">
        <f t="shared" si="1"/>
        <v>3</v>
      </c>
      <c r="AD7" s="19">
        <f t="shared" si="1"/>
        <v>3</v>
      </c>
      <c r="AE7" s="19">
        <f t="shared" si="1"/>
        <v>3</v>
      </c>
      <c r="AF7" s="19">
        <f t="shared" si="1"/>
        <v>3</v>
      </c>
      <c r="AG7" s="19">
        <f t="shared" si="1"/>
        <v>3</v>
      </c>
      <c r="AH7" s="19">
        <f t="shared" si="1"/>
        <v>3</v>
      </c>
      <c r="AI7" s="19">
        <f t="shared" si="1"/>
        <v>2</v>
      </c>
      <c r="AJ7" s="19">
        <f t="shared" si="1"/>
        <v>2</v>
      </c>
      <c r="AK7" s="19">
        <f t="shared" si="1"/>
        <v>2</v>
      </c>
      <c r="AL7" s="19">
        <f t="shared" si="1"/>
        <v>2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/>
      <c r="AY7" s="19">
        <f>SUM(X7:AW7)</f>
        <v>33</v>
      </c>
    </row>
    <row r="8" spans="1:51" ht="12.75">
      <c r="A8" s="3"/>
      <c r="B8" s="55" t="s">
        <v>59</v>
      </c>
      <c r="C8" s="56" t="s">
        <v>44</v>
      </c>
      <c r="D8" s="3" t="s">
        <v>10</v>
      </c>
      <c r="E8" s="6">
        <v>0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32">
        <f aca="true" t="shared" si="2" ref="W8:W17">SUM(E8:V8)</f>
        <v>34</v>
      </c>
      <c r="X8" s="8"/>
      <c r="Y8" s="6"/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/>
      <c r="AY8" s="16">
        <f>SUM(X8:AW8)</f>
        <v>0</v>
      </c>
    </row>
    <row r="9" spans="1:51" ht="12.75">
      <c r="A9" s="3"/>
      <c r="B9" s="55"/>
      <c r="C9" s="56"/>
      <c r="D9" s="3" t="s">
        <v>11</v>
      </c>
      <c r="E9" s="6">
        <v>0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32">
        <f t="shared" si="2"/>
        <v>17</v>
      </c>
      <c r="X9" s="8"/>
      <c r="Y9" s="6"/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/>
      <c r="AY9" s="16">
        <f aca="true" t="shared" si="3" ref="AY9:AY17">SUM(X9:AW9)</f>
        <v>0</v>
      </c>
    </row>
    <row r="10" spans="1:51" ht="12.75">
      <c r="A10" s="3"/>
      <c r="B10" s="55" t="s">
        <v>60</v>
      </c>
      <c r="C10" s="56" t="s">
        <v>45</v>
      </c>
      <c r="D10" s="3" t="s">
        <v>10</v>
      </c>
      <c r="E10" s="6">
        <v>0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6">
        <v>2</v>
      </c>
      <c r="W10" s="32">
        <f t="shared" si="2"/>
        <v>34</v>
      </c>
      <c r="X10" s="8"/>
      <c r="Y10" s="6"/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/>
      <c r="AY10" s="16">
        <f t="shared" si="3"/>
        <v>0</v>
      </c>
    </row>
    <row r="11" spans="1:51" ht="12.75">
      <c r="A11" s="3"/>
      <c r="B11" s="55"/>
      <c r="C11" s="56"/>
      <c r="D11" s="3" t="s">
        <v>11</v>
      </c>
      <c r="E11" s="6">
        <v>0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32">
        <f t="shared" si="2"/>
        <v>17</v>
      </c>
      <c r="X11" s="8"/>
      <c r="Y11" s="6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/>
      <c r="AY11" s="16">
        <f t="shared" si="3"/>
        <v>0</v>
      </c>
    </row>
    <row r="12" spans="1:52" ht="12.75">
      <c r="A12" s="3"/>
      <c r="B12" s="55" t="s">
        <v>61</v>
      </c>
      <c r="C12" s="56" t="s">
        <v>46</v>
      </c>
      <c r="D12" s="3" t="s">
        <v>10</v>
      </c>
      <c r="E12" s="6">
        <v>0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32">
        <f t="shared" si="2"/>
        <v>34</v>
      </c>
      <c r="X12" s="8"/>
      <c r="Y12" s="6"/>
      <c r="Z12" s="6">
        <v>3</v>
      </c>
      <c r="AA12" s="6">
        <v>3</v>
      </c>
      <c r="AB12" s="6">
        <v>3</v>
      </c>
      <c r="AC12" s="6">
        <v>3</v>
      </c>
      <c r="AD12" s="6">
        <v>3</v>
      </c>
      <c r="AE12" s="6">
        <v>3</v>
      </c>
      <c r="AF12" s="6">
        <v>3</v>
      </c>
      <c r="AG12" s="6">
        <v>3</v>
      </c>
      <c r="AH12" s="6">
        <v>3</v>
      </c>
      <c r="AI12" s="6">
        <v>1</v>
      </c>
      <c r="AJ12" s="6">
        <v>1</v>
      </c>
      <c r="AK12" s="6">
        <v>1</v>
      </c>
      <c r="AL12" s="6">
        <v>1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/>
      <c r="AY12" s="16">
        <f t="shared" si="3"/>
        <v>31</v>
      </c>
      <c r="AZ12">
        <f>SUM(W12+AY12)</f>
        <v>65</v>
      </c>
    </row>
    <row r="13" spans="1:52" ht="12.75">
      <c r="A13" s="3"/>
      <c r="B13" s="55"/>
      <c r="C13" s="56"/>
      <c r="D13" s="3" t="s">
        <v>11</v>
      </c>
      <c r="E13" s="6">
        <v>0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32">
        <f t="shared" si="2"/>
        <v>17</v>
      </c>
      <c r="X13" s="8"/>
      <c r="Y13" s="6"/>
      <c r="Z13" s="6">
        <v>1</v>
      </c>
      <c r="AA13" s="6">
        <v>2</v>
      </c>
      <c r="AB13" s="6">
        <v>1</v>
      </c>
      <c r="AC13" s="6">
        <v>1</v>
      </c>
      <c r="AD13" s="6">
        <v>2</v>
      </c>
      <c r="AE13" s="6">
        <v>1</v>
      </c>
      <c r="AF13" s="6">
        <v>1</v>
      </c>
      <c r="AG13" s="6">
        <v>2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/>
      <c r="AY13" s="16">
        <f t="shared" si="3"/>
        <v>16</v>
      </c>
      <c r="AZ13">
        <f aca="true" t="shared" si="4" ref="AZ13:AZ50">SUM(W13+AY13)</f>
        <v>33</v>
      </c>
    </row>
    <row r="14" spans="1:52" ht="12.75">
      <c r="A14" s="3"/>
      <c r="B14" s="55" t="s">
        <v>62</v>
      </c>
      <c r="C14" s="56" t="s">
        <v>34</v>
      </c>
      <c r="D14" s="3" t="s">
        <v>10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32">
        <f t="shared" si="2"/>
        <v>0</v>
      </c>
      <c r="X14" s="8"/>
      <c r="Y14" s="6"/>
      <c r="Z14" s="6">
        <v>1</v>
      </c>
      <c r="AA14" s="6">
        <v>1</v>
      </c>
      <c r="AB14" s="6">
        <v>1</v>
      </c>
      <c r="AC14" s="6">
        <v>1</v>
      </c>
      <c r="AD14" s="6">
        <v>3</v>
      </c>
      <c r="AE14" s="6">
        <v>3</v>
      </c>
      <c r="AF14" s="6">
        <v>3</v>
      </c>
      <c r="AG14" s="6">
        <v>3</v>
      </c>
      <c r="AH14" s="6">
        <v>3</v>
      </c>
      <c r="AI14" s="6">
        <v>4</v>
      </c>
      <c r="AJ14" s="6">
        <v>4</v>
      </c>
      <c r="AK14" s="6">
        <v>4</v>
      </c>
      <c r="AL14" s="6">
        <v>4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/>
      <c r="AY14" s="16">
        <f t="shared" si="3"/>
        <v>35</v>
      </c>
      <c r="AZ14">
        <f t="shared" si="4"/>
        <v>35</v>
      </c>
    </row>
    <row r="15" spans="1:52" ht="12.75">
      <c r="A15" s="3"/>
      <c r="B15" s="55"/>
      <c r="C15" s="56"/>
      <c r="D15" s="3" t="s">
        <v>11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32">
        <f t="shared" si="2"/>
        <v>0</v>
      </c>
      <c r="X15" s="7"/>
      <c r="Y15" s="6"/>
      <c r="Z15" s="6">
        <v>1</v>
      </c>
      <c r="AA15" s="6">
        <v>1</v>
      </c>
      <c r="AB15" s="6">
        <v>1</v>
      </c>
      <c r="AC15" s="6">
        <v>2</v>
      </c>
      <c r="AD15" s="6">
        <v>1</v>
      </c>
      <c r="AE15" s="6">
        <v>2</v>
      </c>
      <c r="AF15" s="6">
        <v>2</v>
      </c>
      <c r="AG15" s="6">
        <v>1</v>
      </c>
      <c r="AH15" s="6">
        <v>2</v>
      </c>
      <c r="AI15" s="6">
        <v>1</v>
      </c>
      <c r="AJ15" s="6">
        <v>1</v>
      </c>
      <c r="AK15" s="6">
        <v>1</v>
      </c>
      <c r="AL15" s="6">
        <v>1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/>
      <c r="AY15" s="16">
        <f t="shared" si="3"/>
        <v>17</v>
      </c>
      <c r="AZ15">
        <f t="shared" si="4"/>
        <v>17</v>
      </c>
    </row>
    <row r="16" spans="1:52" ht="12.75">
      <c r="A16" s="3"/>
      <c r="B16" s="51" t="s">
        <v>63</v>
      </c>
      <c r="C16" s="73" t="s">
        <v>58</v>
      </c>
      <c r="D16" s="3" t="s">
        <v>10</v>
      </c>
      <c r="E16" s="6">
        <v>0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V16" s="6">
        <v>2</v>
      </c>
      <c r="W16" s="32">
        <f t="shared" si="2"/>
        <v>34</v>
      </c>
      <c r="X16" s="7"/>
      <c r="Y16" s="6"/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/>
      <c r="AY16" s="16">
        <f t="shared" si="3"/>
        <v>0</v>
      </c>
      <c r="AZ16">
        <f t="shared" si="4"/>
        <v>34</v>
      </c>
    </row>
    <row r="17" spans="1:52" ht="12.75">
      <c r="A17" s="3"/>
      <c r="B17" s="52"/>
      <c r="C17" s="74"/>
      <c r="D17" s="3" t="s">
        <v>11</v>
      </c>
      <c r="E17" s="6">
        <v>0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32">
        <f t="shared" si="2"/>
        <v>17</v>
      </c>
      <c r="X17" s="7"/>
      <c r="Y17" s="6"/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/>
      <c r="AY17" s="16">
        <f t="shared" si="3"/>
        <v>0</v>
      </c>
      <c r="AZ17">
        <f t="shared" si="4"/>
        <v>17</v>
      </c>
    </row>
    <row r="18" spans="1:54" ht="12.75" customHeight="1">
      <c r="A18" s="3"/>
      <c r="B18" s="71" t="s">
        <v>12</v>
      </c>
      <c r="C18" s="72" t="s">
        <v>13</v>
      </c>
      <c r="D18" s="19" t="s">
        <v>10</v>
      </c>
      <c r="E18" s="19">
        <f>SUM(E22+E30+E36)</f>
        <v>0</v>
      </c>
      <c r="F18" s="19">
        <f>SUM(F22+F30+F36)</f>
        <v>26</v>
      </c>
      <c r="G18" s="19">
        <f aca="true" t="shared" si="5" ref="G18:AW18">SUM(G22+G30+G36)</f>
        <v>26</v>
      </c>
      <c r="H18" s="19">
        <f t="shared" si="5"/>
        <v>26</v>
      </c>
      <c r="I18" s="19">
        <f t="shared" si="5"/>
        <v>26</v>
      </c>
      <c r="J18" s="19">
        <f t="shared" si="5"/>
        <v>26</v>
      </c>
      <c r="K18" s="19">
        <f t="shared" si="5"/>
        <v>26</v>
      </c>
      <c r="L18" s="19">
        <f t="shared" si="5"/>
        <v>26</v>
      </c>
      <c r="M18" s="19">
        <f t="shared" si="5"/>
        <v>26</v>
      </c>
      <c r="N18" s="19">
        <f t="shared" si="5"/>
        <v>26</v>
      </c>
      <c r="O18" s="19">
        <f t="shared" si="5"/>
        <v>26</v>
      </c>
      <c r="P18" s="19">
        <f t="shared" si="5"/>
        <v>26</v>
      </c>
      <c r="Q18" s="19">
        <f t="shared" si="5"/>
        <v>26</v>
      </c>
      <c r="R18" s="19">
        <f t="shared" si="5"/>
        <v>26</v>
      </c>
      <c r="S18" s="19">
        <f>SUM(S22+S30+S36)</f>
        <v>26</v>
      </c>
      <c r="T18" s="19">
        <f t="shared" si="5"/>
        <v>26</v>
      </c>
      <c r="U18" s="19">
        <f t="shared" si="5"/>
        <v>26</v>
      </c>
      <c r="V18" s="19">
        <f t="shared" si="5"/>
        <v>26</v>
      </c>
      <c r="W18" s="34">
        <f t="shared" si="5"/>
        <v>442</v>
      </c>
      <c r="X18" s="33"/>
      <c r="Y18" s="19"/>
      <c r="Z18" s="19">
        <f t="shared" si="5"/>
        <v>30</v>
      </c>
      <c r="AA18" s="19">
        <f t="shared" si="5"/>
        <v>30</v>
      </c>
      <c r="AB18" s="19">
        <f t="shared" si="5"/>
        <v>30</v>
      </c>
      <c r="AC18" s="19">
        <f t="shared" si="5"/>
        <v>30</v>
      </c>
      <c r="AD18" s="19">
        <f t="shared" si="5"/>
        <v>28</v>
      </c>
      <c r="AE18" s="19">
        <f t="shared" si="5"/>
        <v>28</v>
      </c>
      <c r="AF18" s="19">
        <f t="shared" si="5"/>
        <v>28</v>
      </c>
      <c r="AG18" s="19">
        <f t="shared" si="5"/>
        <v>28</v>
      </c>
      <c r="AH18" s="19">
        <f t="shared" si="5"/>
        <v>28</v>
      </c>
      <c r="AI18" s="19">
        <f t="shared" si="5"/>
        <v>29</v>
      </c>
      <c r="AJ18" s="19">
        <f t="shared" si="5"/>
        <v>29</v>
      </c>
      <c r="AK18" s="19">
        <f t="shared" si="5"/>
        <v>29</v>
      </c>
      <c r="AL18" s="19">
        <f t="shared" si="5"/>
        <v>29</v>
      </c>
      <c r="AM18" s="19">
        <f t="shared" si="5"/>
        <v>36</v>
      </c>
      <c r="AN18" s="19">
        <f t="shared" si="5"/>
        <v>36</v>
      </c>
      <c r="AO18" s="19">
        <f t="shared" si="5"/>
        <v>36</v>
      </c>
      <c r="AP18" s="19">
        <f t="shared" si="5"/>
        <v>36</v>
      </c>
      <c r="AQ18" s="19">
        <f t="shared" si="5"/>
        <v>36</v>
      </c>
      <c r="AR18" s="19">
        <f t="shared" si="5"/>
        <v>36</v>
      </c>
      <c r="AS18" s="19">
        <f t="shared" si="5"/>
        <v>36</v>
      </c>
      <c r="AT18" s="19">
        <f t="shared" si="5"/>
        <v>36</v>
      </c>
      <c r="AU18" s="19">
        <f t="shared" si="5"/>
        <v>36</v>
      </c>
      <c r="AV18" s="19">
        <f t="shared" si="5"/>
        <v>0</v>
      </c>
      <c r="AW18" s="19">
        <f t="shared" si="5"/>
        <v>0</v>
      </c>
      <c r="AX18" s="19"/>
      <c r="AY18" s="19">
        <f>SUM(Z18:AW18)</f>
        <v>700</v>
      </c>
      <c r="AZ18">
        <f t="shared" si="4"/>
        <v>1142</v>
      </c>
      <c r="BA18" s="24"/>
      <c r="BB18" s="26"/>
    </row>
    <row r="19" spans="1:54" ht="12.75">
      <c r="A19" s="3"/>
      <c r="B19" s="71"/>
      <c r="C19" s="72"/>
      <c r="D19" s="19" t="s">
        <v>11</v>
      </c>
      <c r="E19" s="19">
        <f aca="true" t="shared" si="6" ref="E19:AW19">E21</f>
        <v>0</v>
      </c>
      <c r="F19" s="19">
        <f t="shared" si="6"/>
        <v>8</v>
      </c>
      <c r="G19" s="19">
        <f t="shared" si="6"/>
        <v>7</v>
      </c>
      <c r="H19" s="19">
        <f t="shared" si="6"/>
        <v>8</v>
      </c>
      <c r="I19" s="19">
        <f t="shared" si="6"/>
        <v>6</v>
      </c>
      <c r="J19" s="19">
        <f t="shared" si="6"/>
        <v>8</v>
      </c>
      <c r="K19" s="19">
        <f t="shared" si="6"/>
        <v>7</v>
      </c>
      <c r="L19" s="19">
        <f t="shared" si="6"/>
        <v>8</v>
      </c>
      <c r="M19" s="19">
        <f t="shared" si="6"/>
        <v>6</v>
      </c>
      <c r="N19" s="19">
        <f t="shared" si="6"/>
        <v>8</v>
      </c>
      <c r="O19" s="19">
        <f t="shared" si="6"/>
        <v>7</v>
      </c>
      <c r="P19" s="19">
        <f t="shared" si="6"/>
        <v>8</v>
      </c>
      <c r="Q19" s="19">
        <f t="shared" si="6"/>
        <v>6</v>
      </c>
      <c r="R19" s="19">
        <f t="shared" si="6"/>
        <v>8</v>
      </c>
      <c r="S19" s="19">
        <f t="shared" si="6"/>
        <v>7</v>
      </c>
      <c r="T19" s="19">
        <f t="shared" si="6"/>
        <v>8</v>
      </c>
      <c r="U19" s="19">
        <f t="shared" si="6"/>
        <v>6</v>
      </c>
      <c r="V19" s="19">
        <f t="shared" si="6"/>
        <v>8</v>
      </c>
      <c r="W19" s="34">
        <f t="shared" si="6"/>
        <v>124</v>
      </c>
      <c r="X19" s="33"/>
      <c r="Y19" s="19"/>
      <c r="Z19" s="19">
        <f t="shared" si="6"/>
        <v>8</v>
      </c>
      <c r="AA19" s="19">
        <f t="shared" si="6"/>
        <v>8</v>
      </c>
      <c r="AB19" s="19">
        <f t="shared" si="6"/>
        <v>7</v>
      </c>
      <c r="AC19" s="19">
        <f t="shared" si="6"/>
        <v>9</v>
      </c>
      <c r="AD19" s="19">
        <f t="shared" si="6"/>
        <v>9</v>
      </c>
      <c r="AE19" s="19">
        <f t="shared" si="6"/>
        <v>7</v>
      </c>
      <c r="AF19" s="19">
        <f t="shared" si="6"/>
        <v>8</v>
      </c>
      <c r="AG19" s="19">
        <f t="shared" si="6"/>
        <v>9</v>
      </c>
      <c r="AH19" s="19">
        <f t="shared" si="6"/>
        <v>7</v>
      </c>
      <c r="AI19" s="19">
        <f t="shared" si="6"/>
        <v>8</v>
      </c>
      <c r="AJ19" s="19">
        <f t="shared" si="6"/>
        <v>9</v>
      </c>
      <c r="AK19" s="19">
        <f t="shared" si="6"/>
        <v>7</v>
      </c>
      <c r="AL19" s="19">
        <f t="shared" si="6"/>
        <v>9</v>
      </c>
      <c r="AM19" s="19">
        <f t="shared" si="6"/>
        <v>0</v>
      </c>
      <c r="AN19" s="19">
        <f t="shared" si="6"/>
        <v>0</v>
      </c>
      <c r="AO19" s="19">
        <f t="shared" si="6"/>
        <v>0</v>
      </c>
      <c r="AP19" s="19">
        <f t="shared" si="6"/>
        <v>0</v>
      </c>
      <c r="AQ19" s="19">
        <f t="shared" si="6"/>
        <v>0</v>
      </c>
      <c r="AR19" s="19">
        <f t="shared" si="6"/>
        <v>0</v>
      </c>
      <c r="AS19" s="19">
        <f t="shared" si="6"/>
        <v>0</v>
      </c>
      <c r="AT19" s="19">
        <f t="shared" si="6"/>
        <v>0</v>
      </c>
      <c r="AU19" s="19">
        <f t="shared" si="6"/>
        <v>0</v>
      </c>
      <c r="AV19" s="19">
        <f t="shared" si="6"/>
        <v>0</v>
      </c>
      <c r="AW19" s="19">
        <f t="shared" si="6"/>
        <v>0</v>
      </c>
      <c r="AX19" s="19"/>
      <c r="AY19" s="19">
        <f>SUM(Z19:AW19)</f>
        <v>105</v>
      </c>
      <c r="AZ19">
        <f t="shared" si="4"/>
        <v>229</v>
      </c>
      <c r="BA19" s="24"/>
      <c r="BB19" s="26"/>
    </row>
    <row r="20" spans="1:54" ht="12.75" customHeight="1">
      <c r="A20" s="3"/>
      <c r="B20" s="71" t="s">
        <v>14</v>
      </c>
      <c r="C20" s="72" t="s">
        <v>15</v>
      </c>
      <c r="D20" s="19" t="s">
        <v>10</v>
      </c>
      <c r="E20" s="19">
        <f aca="true" t="shared" si="7" ref="E20:AW20">E18</f>
        <v>0</v>
      </c>
      <c r="F20" s="19">
        <f t="shared" si="7"/>
        <v>26</v>
      </c>
      <c r="G20" s="19">
        <f t="shared" si="7"/>
        <v>26</v>
      </c>
      <c r="H20" s="19">
        <f t="shared" si="7"/>
        <v>26</v>
      </c>
      <c r="I20" s="19">
        <f t="shared" si="7"/>
        <v>26</v>
      </c>
      <c r="J20" s="19">
        <f t="shared" si="7"/>
        <v>26</v>
      </c>
      <c r="K20" s="19">
        <f t="shared" si="7"/>
        <v>26</v>
      </c>
      <c r="L20" s="19">
        <f t="shared" si="7"/>
        <v>26</v>
      </c>
      <c r="M20" s="19">
        <f t="shared" si="7"/>
        <v>26</v>
      </c>
      <c r="N20" s="19">
        <f t="shared" si="7"/>
        <v>26</v>
      </c>
      <c r="O20" s="19">
        <f t="shared" si="7"/>
        <v>26</v>
      </c>
      <c r="P20" s="19">
        <f t="shared" si="7"/>
        <v>26</v>
      </c>
      <c r="Q20" s="19">
        <f t="shared" si="7"/>
        <v>26</v>
      </c>
      <c r="R20" s="19">
        <f t="shared" si="7"/>
        <v>26</v>
      </c>
      <c r="S20" s="19">
        <f t="shared" si="7"/>
        <v>26</v>
      </c>
      <c r="T20" s="19">
        <f t="shared" si="7"/>
        <v>26</v>
      </c>
      <c r="U20" s="19">
        <f t="shared" si="7"/>
        <v>26</v>
      </c>
      <c r="V20" s="19">
        <f t="shared" si="7"/>
        <v>26</v>
      </c>
      <c r="W20" s="34">
        <f t="shared" si="7"/>
        <v>442</v>
      </c>
      <c r="X20" s="33"/>
      <c r="Y20" s="19"/>
      <c r="Z20" s="19">
        <f t="shared" si="7"/>
        <v>30</v>
      </c>
      <c r="AA20" s="19">
        <f t="shared" si="7"/>
        <v>30</v>
      </c>
      <c r="AB20" s="19">
        <f t="shared" si="7"/>
        <v>30</v>
      </c>
      <c r="AC20" s="19">
        <f t="shared" si="7"/>
        <v>30</v>
      </c>
      <c r="AD20" s="19">
        <f t="shared" si="7"/>
        <v>28</v>
      </c>
      <c r="AE20" s="19">
        <f t="shared" si="7"/>
        <v>28</v>
      </c>
      <c r="AF20" s="19">
        <f t="shared" si="7"/>
        <v>28</v>
      </c>
      <c r="AG20" s="19">
        <f t="shared" si="7"/>
        <v>28</v>
      </c>
      <c r="AH20" s="19">
        <f t="shared" si="7"/>
        <v>28</v>
      </c>
      <c r="AI20" s="19">
        <f t="shared" si="7"/>
        <v>29</v>
      </c>
      <c r="AJ20" s="19">
        <f t="shared" si="7"/>
        <v>29</v>
      </c>
      <c r="AK20" s="19">
        <f t="shared" si="7"/>
        <v>29</v>
      </c>
      <c r="AL20" s="19">
        <f t="shared" si="7"/>
        <v>29</v>
      </c>
      <c r="AM20" s="19">
        <f t="shared" si="7"/>
        <v>36</v>
      </c>
      <c r="AN20" s="19">
        <f t="shared" si="7"/>
        <v>36</v>
      </c>
      <c r="AO20" s="19">
        <f t="shared" si="7"/>
        <v>36</v>
      </c>
      <c r="AP20" s="19">
        <f t="shared" si="7"/>
        <v>36</v>
      </c>
      <c r="AQ20" s="19">
        <f t="shared" si="7"/>
        <v>36</v>
      </c>
      <c r="AR20" s="19">
        <f t="shared" si="7"/>
        <v>36</v>
      </c>
      <c r="AS20" s="19">
        <f t="shared" si="7"/>
        <v>36</v>
      </c>
      <c r="AT20" s="19">
        <f t="shared" si="7"/>
        <v>36</v>
      </c>
      <c r="AU20" s="19">
        <f t="shared" si="7"/>
        <v>36</v>
      </c>
      <c r="AV20" s="19">
        <f t="shared" si="7"/>
        <v>0</v>
      </c>
      <c r="AW20" s="19">
        <f t="shared" si="7"/>
        <v>0</v>
      </c>
      <c r="AX20" s="19"/>
      <c r="AY20" s="19">
        <f>SUM(Z20:AW20)</f>
        <v>700</v>
      </c>
      <c r="AZ20">
        <f t="shared" si="4"/>
        <v>1142</v>
      </c>
      <c r="BA20" s="24"/>
      <c r="BB20" s="26"/>
    </row>
    <row r="21" spans="1:54" ht="12.75">
      <c r="A21" s="3"/>
      <c r="B21" s="71"/>
      <c r="C21" s="72"/>
      <c r="D21" s="19" t="s">
        <v>11</v>
      </c>
      <c r="E21" s="19">
        <f aca="true" t="shared" si="8" ref="E21:AW21">SUM(E23+E31+E37)</f>
        <v>0</v>
      </c>
      <c r="F21" s="19">
        <f t="shared" si="8"/>
        <v>8</v>
      </c>
      <c r="G21" s="19">
        <f t="shared" si="8"/>
        <v>7</v>
      </c>
      <c r="H21" s="19">
        <f t="shared" si="8"/>
        <v>8</v>
      </c>
      <c r="I21" s="19">
        <f t="shared" si="8"/>
        <v>6</v>
      </c>
      <c r="J21" s="19">
        <f t="shared" si="8"/>
        <v>8</v>
      </c>
      <c r="K21" s="19">
        <f t="shared" si="8"/>
        <v>7</v>
      </c>
      <c r="L21" s="19">
        <f t="shared" si="8"/>
        <v>8</v>
      </c>
      <c r="M21" s="19">
        <f t="shared" si="8"/>
        <v>6</v>
      </c>
      <c r="N21" s="19">
        <f t="shared" si="8"/>
        <v>8</v>
      </c>
      <c r="O21" s="19">
        <f t="shared" si="8"/>
        <v>7</v>
      </c>
      <c r="P21" s="19">
        <f t="shared" si="8"/>
        <v>8</v>
      </c>
      <c r="Q21" s="19">
        <f t="shared" si="8"/>
        <v>6</v>
      </c>
      <c r="R21" s="19">
        <f t="shared" si="8"/>
        <v>8</v>
      </c>
      <c r="S21" s="19">
        <f t="shared" si="8"/>
        <v>7</v>
      </c>
      <c r="T21" s="19">
        <f t="shared" si="8"/>
        <v>8</v>
      </c>
      <c r="U21" s="19">
        <f t="shared" si="8"/>
        <v>6</v>
      </c>
      <c r="V21" s="19">
        <f t="shared" si="8"/>
        <v>8</v>
      </c>
      <c r="W21" s="34">
        <f t="shared" si="8"/>
        <v>124</v>
      </c>
      <c r="X21" s="33"/>
      <c r="Y21" s="19"/>
      <c r="Z21" s="19">
        <f t="shared" si="8"/>
        <v>8</v>
      </c>
      <c r="AA21" s="19">
        <f t="shared" si="8"/>
        <v>8</v>
      </c>
      <c r="AB21" s="19">
        <f t="shared" si="8"/>
        <v>7</v>
      </c>
      <c r="AC21" s="19">
        <f t="shared" si="8"/>
        <v>9</v>
      </c>
      <c r="AD21" s="19">
        <f t="shared" si="8"/>
        <v>9</v>
      </c>
      <c r="AE21" s="19">
        <f t="shared" si="8"/>
        <v>7</v>
      </c>
      <c r="AF21" s="19">
        <f t="shared" si="8"/>
        <v>8</v>
      </c>
      <c r="AG21" s="19">
        <f t="shared" si="8"/>
        <v>9</v>
      </c>
      <c r="AH21" s="19">
        <f t="shared" si="8"/>
        <v>7</v>
      </c>
      <c r="AI21" s="19">
        <f t="shared" si="8"/>
        <v>8</v>
      </c>
      <c r="AJ21" s="19">
        <f t="shared" si="8"/>
        <v>9</v>
      </c>
      <c r="AK21" s="19">
        <f t="shared" si="8"/>
        <v>7</v>
      </c>
      <c r="AL21" s="19">
        <f t="shared" si="8"/>
        <v>9</v>
      </c>
      <c r="AM21" s="19">
        <f t="shared" si="8"/>
        <v>0</v>
      </c>
      <c r="AN21" s="19">
        <f t="shared" si="8"/>
        <v>0</v>
      </c>
      <c r="AO21" s="19">
        <f t="shared" si="8"/>
        <v>0</v>
      </c>
      <c r="AP21" s="19">
        <f t="shared" si="8"/>
        <v>0</v>
      </c>
      <c r="AQ21" s="19">
        <f t="shared" si="8"/>
        <v>0</v>
      </c>
      <c r="AR21" s="19">
        <f t="shared" si="8"/>
        <v>0</v>
      </c>
      <c r="AS21" s="19">
        <f t="shared" si="8"/>
        <v>0</v>
      </c>
      <c r="AT21" s="19">
        <f t="shared" si="8"/>
        <v>0</v>
      </c>
      <c r="AU21" s="19">
        <f t="shared" si="8"/>
        <v>0</v>
      </c>
      <c r="AV21" s="19">
        <f t="shared" si="8"/>
        <v>0</v>
      </c>
      <c r="AW21" s="19">
        <f t="shared" si="8"/>
        <v>0</v>
      </c>
      <c r="AX21" s="19"/>
      <c r="AY21" s="19">
        <f>SUM(Z21:AW21)</f>
        <v>105</v>
      </c>
      <c r="AZ21">
        <f t="shared" si="4"/>
        <v>229</v>
      </c>
      <c r="BA21" s="24"/>
      <c r="BB21" s="26"/>
    </row>
    <row r="22" spans="1:54" ht="43.5" customHeight="1">
      <c r="A22" s="3"/>
      <c r="B22" s="60" t="s">
        <v>16</v>
      </c>
      <c r="C22" s="70" t="s">
        <v>47</v>
      </c>
      <c r="D22" s="5" t="s">
        <v>10</v>
      </c>
      <c r="E22" s="5">
        <f>E24+E26+E28+E29</f>
        <v>0</v>
      </c>
      <c r="F22" s="5">
        <f>F24+F26+F28+F29</f>
        <v>22</v>
      </c>
      <c r="G22" s="5">
        <f aca="true" t="shared" si="9" ref="G22:AW22">G24+G26+G28+G29</f>
        <v>22</v>
      </c>
      <c r="H22" s="5">
        <f t="shared" si="9"/>
        <v>22</v>
      </c>
      <c r="I22" s="5">
        <f t="shared" si="9"/>
        <v>22</v>
      </c>
      <c r="J22" s="5">
        <f t="shared" si="9"/>
        <v>22</v>
      </c>
      <c r="K22" s="5">
        <f t="shared" si="9"/>
        <v>16</v>
      </c>
      <c r="L22" s="5">
        <f t="shared" si="9"/>
        <v>16</v>
      </c>
      <c r="M22" s="5">
        <f t="shared" si="9"/>
        <v>16</v>
      </c>
      <c r="N22" s="5">
        <f t="shared" si="9"/>
        <v>16</v>
      </c>
      <c r="O22" s="5">
        <f t="shared" si="9"/>
        <v>16</v>
      </c>
      <c r="P22" s="5">
        <f t="shared" si="9"/>
        <v>16</v>
      </c>
      <c r="Q22" s="5">
        <f t="shared" si="9"/>
        <v>16</v>
      </c>
      <c r="R22" s="5">
        <f t="shared" si="9"/>
        <v>16</v>
      </c>
      <c r="S22" s="5">
        <f>S24+S26+S28+S29</f>
        <v>16</v>
      </c>
      <c r="T22" s="5">
        <f t="shared" si="9"/>
        <v>16</v>
      </c>
      <c r="U22" s="5">
        <f t="shared" si="9"/>
        <v>16</v>
      </c>
      <c r="V22" s="5">
        <f t="shared" si="9"/>
        <v>16</v>
      </c>
      <c r="W22" s="22">
        <f t="shared" si="9"/>
        <v>302</v>
      </c>
      <c r="X22" s="35"/>
      <c r="Y22" s="5"/>
      <c r="Z22" s="5">
        <f t="shared" si="9"/>
        <v>13</v>
      </c>
      <c r="AA22" s="5">
        <f t="shared" si="9"/>
        <v>13</v>
      </c>
      <c r="AB22" s="5">
        <f t="shared" si="9"/>
        <v>13</v>
      </c>
      <c r="AC22" s="5">
        <f t="shared" si="9"/>
        <v>13</v>
      </c>
      <c r="AD22" s="5">
        <f t="shared" si="9"/>
        <v>13</v>
      </c>
      <c r="AE22" s="5">
        <f t="shared" si="9"/>
        <v>13</v>
      </c>
      <c r="AF22" s="5">
        <f t="shared" si="9"/>
        <v>13</v>
      </c>
      <c r="AG22" s="5">
        <f t="shared" si="9"/>
        <v>13</v>
      </c>
      <c r="AH22" s="5">
        <f t="shared" si="9"/>
        <v>13</v>
      </c>
      <c r="AI22" s="5">
        <f t="shared" si="9"/>
        <v>9</v>
      </c>
      <c r="AJ22" s="5">
        <f t="shared" si="9"/>
        <v>9</v>
      </c>
      <c r="AK22" s="5">
        <f t="shared" si="9"/>
        <v>9</v>
      </c>
      <c r="AL22" s="5">
        <f t="shared" si="9"/>
        <v>11</v>
      </c>
      <c r="AM22" s="5">
        <f t="shared" si="9"/>
        <v>30</v>
      </c>
      <c r="AN22" s="5">
        <f t="shared" si="9"/>
        <v>30</v>
      </c>
      <c r="AO22" s="5">
        <f t="shared" si="9"/>
        <v>30</v>
      </c>
      <c r="AP22" s="5">
        <f t="shared" si="9"/>
        <v>30</v>
      </c>
      <c r="AQ22" s="5">
        <f t="shared" si="9"/>
        <v>30</v>
      </c>
      <c r="AR22" s="5">
        <f t="shared" si="9"/>
        <v>30</v>
      </c>
      <c r="AS22" s="5">
        <f t="shared" si="9"/>
        <v>30</v>
      </c>
      <c r="AT22" s="5">
        <f t="shared" si="9"/>
        <v>30</v>
      </c>
      <c r="AU22" s="5">
        <f t="shared" si="9"/>
        <v>30</v>
      </c>
      <c r="AV22" s="5">
        <f t="shared" si="9"/>
        <v>0</v>
      </c>
      <c r="AW22" s="5">
        <f t="shared" si="9"/>
        <v>0</v>
      </c>
      <c r="AX22" s="5"/>
      <c r="AY22" s="5">
        <v>282</v>
      </c>
      <c r="AZ22">
        <f t="shared" si="4"/>
        <v>584</v>
      </c>
      <c r="BA22" s="24"/>
      <c r="BB22" s="26"/>
    </row>
    <row r="23" spans="1:54" ht="36" customHeight="1">
      <c r="A23" s="3"/>
      <c r="B23" s="61"/>
      <c r="C23" s="70"/>
      <c r="D23" s="5" t="s">
        <v>11</v>
      </c>
      <c r="E23" s="5">
        <f>E25+E27</f>
        <v>0</v>
      </c>
      <c r="F23" s="5">
        <f aca="true" t="shared" si="10" ref="F23:AW23">F25+F27</f>
        <v>6</v>
      </c>
      <c r="G23" s="5">
        <f t="shared" si="10"/>
        <v>5</v>
      </c>
      <c r="H23" s="5">
        <f t="shared" si="10"/>
        <v>6</v>
      </c>
      <c r="I23" s="5">
        <f t="shared" si="10"/>
        <v>4</v>
      </c>
      <c r="J23" s="5">
        <f t="shared" si="10"/>
        <v>6</v>
      </c>
      <c r="K23" s="5">
        <f t="shared" si="10"/>
        <v>5</v>
      </c>
      <c r="L23" s="5">
        <f t="shared" si="10"/>
        <v>6</v>
      </c>
      <c r="M23" s="5">
        <f t="shared" si="10"/>
        <v>4</v>
      </c>
      <c r="N23" s="5">
        <f t="shared" si="10"/>
        <v>6</v>
      </c>
      <c r="O23" s="5">
        <f t="shared" si="10"/>
        <v>5</v>
      </c>
      <c r="P23" s="5">
        <f t="shared" si="10"/>
        <v>6</v>
      </c>
      <c r="Q23" s="5">
        <f t="shared" si="10"/>
        <v>4</v>
      </c>
      <c r="R23" s="5">
        <f t="shared" si="10"/>
        <v>6</v>
      </c>
      <c r="S23" s="5">
        <f t="shared" si="10"/>
        <v>5</v>
      </c>
      <c r="T23" s="5">
        <f>T25+T27</f>
        <v>6</v>
      </c>
      <c r="U23" s="5">
        <f t="shared" si="10"/>
        <v>4</v>
      </c>
      <c r="V23" s="5">
        <f t="shared" si="10"/>
        <v>6</v>
      </c>
      <c r="W23" s="22">
        <f t="shared" si="10"/>
        <v>90</v>
      </c>
      <c r="X23" s="35"/>
      <c r="Y23" s="5"/>
      <c r="Z23" s="5">
        <f t="shared" si="10"/>
        <v>3</v>
      </c>
      <c r="AA23" s="5">
        <f t="shared" si="10"/>
        <v>3</v>
      </c>
      <c r="AB23" s="5">
        <f t="shared" si="10"/>
        <v>3</v>
      </c>
      <c r="AC23" s="5">
        <f t="shared" si="10"/>
        <v>3</v>
      </c>
      <c r="AD23" s="5">
        <f t="shared" si="10"/>
        <v>4</v>
      </c>
      <c r="AE23" s="5">
        <f t="shared" si="10"/>
        <v>3</v>
      </c>
      <c r="AF23" s="5">
        <f t="shared" si="10"/>
        <v>3</v>
      </c>
      <c r="AG23" s="5">
        <f t="shared" si="10"/>
        <v>3</v>
      </c>
      <c r="AH23" s="5">
        <f t="shared" si="10"/>
        <v>3</v>
      </c>
      <c r="AI23" s="5">
        <f t="shared" si="10"/>
        <v>4</v>
      </c>
      <c r="AJ23" s="5">
        <f t="shared" si="10"/>
        <v>3</v>
      </c>
      <c r="AK23" s="5">
        <f t="shared" si="10"/>
        <v>3</v>
      </c>
      <c r="AL23" s="5">
        <f t="shared" si="10"/>
        <v>3</v>
      </c>
      <c r="AM23" s="5">
        <f t="shared" si="10"/>
        <v>0</v>
      </c>
      <c r="AN23" s="5">
        <f t="shared" si="10"/>
        <v>0</v>
      </c>
      <c r="AO23" s="5">
        <f t="shared" si="10"/>
        <v>0</v>
      </c>
      <c r="AP23" s="5">
        <f t="shared" si="10"/>
        <v>0</v>
      </c>
      <c r="AQ23" s="5">
        <f t="shared" si="10"/>
        <v>0</v>
      </c>
      <c r="AR23" s="5">
        <f t="shared" si="10"/>
        <v>0</v>
      </c>
      <c r="AS23" s="5">
        <f t="shared" si="10"/>
        <v>0</v>
      </c>
      <c r="AT23" s="5">
        <f t="shared" si="10"/>
        <v>0</v>
      </c>
      <c r="AU23" s="5">
        <f t="shared" si="10"/>
        <v>0</v>
      </c>
      <c r="AV23" s="5">
        <f t="shared" si="10"/>
        <v>0</v>
      </c>
      <c r="AW23" s="5">
        <f t="shared" si="10"/>
        <v>0</v>
      </c>
      <c r="AX23" s="5"/>
      <c r="AY23" s="5">
        <f aca="true" t="shared" si="11" ref="AY23:AY29">SUM(X23:AW23)</f>
        <v>41</v>
      </c>
      <c r="AZ23">
        <f t="shared" si="4"/>
        <v>131</v>
      </c>
      <c r="BA23" s="24"/>
      <c r="BB23" s="26"/>
    </row>
    <row r="24" spans="1:54" ht="29.25" customHeight="1">
      <c r="A24" s="3"/>
      <c r="B24" s="55" t="s">
        <v>18</v>
      </c>
      <c r="C24" s="53" t="s">
        <v>48</v>
      </c>
      <c r="D24" s="3" t="s">
        <v>10</v>
      </c>
      <c r="E24" s="3">
        <v>0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23">
        <f aca="true" t="shared" si="12" ref="W24:W29">SUM(E24:V24)</f>
        <v>51</v>
      </c>
      <c r="X24" s="7"/>
      <c r="Y24" s="3"/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6"/>
      <c r="AY24" s="20">
        <f t="shared" si="11"/>
        <v>0</v>
      </c>
      <c r="AZ24">
        <f t="shared" si="4"/>
        <v>51</v>
      </c>
      <c r="BA24" s="24"/>
      <c r="BB24" s="26"/>
    </row>
    <row r="25" spans="1:56" ht="24.75" customHeight="1">
      <c r="A25" s="3"/>
      <c r="B25" s="55"/>
      <c r="C25" s="54"/>
      <c r="D25" s="3" t="s">
        <v>11</v>
      </c>
      <c r="E25" s="3">
        <v>0</v>
      </c>
      <c r="F25" s="3">
        <v>2</v>
      </c>
      <c r="G25" s="3">
        <v>1</v>
      </c>
      <c r="H25" s="3">
        <v>2</v>
      </c>
      <c r="I25" s="3">
        <v>1</v>
      </c>
      <c r="J25" s="3">
        <v>2</v>
      </c>
      <c r="K25" s="3">
        <v>1</v>
      </c>
      <c r="L25" s="3">
        <v>2</v>
      </c>
      <c r="M25" s="3">
        <v>1</v>
      </c>
      <c r="N25" s="3">
        <v>2</v>
      </c>
      <c r="O25" s="3">
        <v>1</v>
      </c>
      <c r="P25" s="3">
        <v>2</v>
      </c>
      <c r="Q25" s="3">
        <v>1</v>
      </c>
      <c r="R25" s="3">
        <v>2</v>
      </c>
      <c r="S25" s="3">
        <v>1</v>
      </c>
      <c r="T25" s="3">
        <v>2</v>
      </c>
      <c r="U25" s="3">
        <v>1</v>
      </c>
      <c r="V25" s="3">
        <v>2</v>
      </c>
      <c r="W25" s="23">
        <f t="shared" si="12"/>
        <v>26</v>
      </c>
      <c r="X25" s="8"/>
      <c r="Y25" s="6"/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6"/>
      <c r="AY25" s="20">
        <f t="shared" si="11"/>
        <v>0</v>
      </c>
      <c r="AZ25">
        <f t="shared" si="4"/>
        <v>26</v>
      </c>
      <c r="BA25" s="24"/>
      <c r="BB25" s="26"/>
      <c r="BC25" s="25"/>
      <c r="BD25" s="25"/>
    </row>
    <row r="26" spans="1:56" ht="17.25" customHeight="1">
      <c r="A26" s="3"/>
      <c r="B26" s="64" t="s">
        <v>49</v>
      </c>
      <c r="C26" s="53" t="s">
        <v>50</v>
      </c>
      <c r="D26" s="3" t="s">
        <v>10</v>
      </c>
      <c r="E26" s="3">
        <v>0</v>
      </c>
      <c r="F26" s="3">
        <v>7</v>
      </c>
      <c r="G26" s="3">
        <v>7</v>
      </c>
      <c r="H26" s="3">
        <v>7</v>
      </c>
      <c r="I26" s="3">
        <v>7</v>
      </c>
      <c r="J26" s="3">
        <v>7</v>
      </c>
      <c r="K26" s="3">
        <v>7</v>
      </c>
      <c r="L26" s="3">
        <v>7</v>
      </c>
      <c r="M26" s="3">
        <v>7</v>
      </c>
      <c r="N26" s="3">
        <v>7</v>
      </c>
      <c r="O26" s="3">
        <v>7</v>
      </c>
      <c r="P26" s="3">
        <v>7</v>
      </c>
      <c r="Q26" s="3">
        <v>7</v>
      </c>
      <c r="R26" s="3">
        <v>7</v>
      </c>
      <c r="S26" s="3">
        <v>7</v>
      </c>
      <c r="T26" s="3">
        <v>7</v>
      </c>
      <c r="U26" s="3">
        <v>7</v>
      </c>
      <c r="V26" s="3">
        <v>7</v>
      </c>
      <c r="W26" s="23">
        <f t="shared" si="12"/>
        <v>119</v>
      </c>
      <c r="X26" s="8"/>
      <c r="Y26" s="6"/>
      <c r="Z26" s="3">
        <v>7</v>
      </c>
      <c r="AA26" s="3">
        <v>7</v>
      </c>
      <c r="AB26" s="3">
        <v>7</v>
      </c>
      <c r="AC26" s="3">
        <v>7</v>
      </c>
      <c r="AD26" s="3">
        <v>7</v>
      </c>
      <c r="AE26" s="3">
        <v>7</v>
      </c>
      <c r="AF26" s="3">
        <v>7</v>
      </c>
      <c r="AG26" s="3">
        <v>7</v>
      </c>
      <c r="AH26" s="3">
        <v>7</v>
      </c>
      <c r="AI26" s="3">
        <v>7</v>
      </c>
      <c r="AJ26" s="3">
        <v>7</v>
      </c>
      <c r="AK26" s="3">
        <v>7</v>
      </c>
      <c r="AL26" s="3">
        <v>7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6"/>
      <c r="AY26" s="20">
        <f t="shared" si="11"/>
        <v>91</v>
      </c>
      <c r="AZ26">
        <f t="shared" si="4"/>
        <v>210</v>
      </c>
      <c r="BA26" s="24"/>
      <c r="BB26" s="26"/>
      <c r="BC26" s="25"/>
      <c r="BD26" s="25"/>
    </row>
    <row r="27" spans="1:56" ht="18" customHeight="1">
      <c r="A27" s="3"/>
      <c r="B27" s="65"/>
      <c r="C27" s="54"/>
      <c r="D27" s="3" t="s">
        <v>11</v>
      </c>
      <c r="E27" s="3">
        <v>0</v>
      </c>
      <c r="F27" s="3">
        <v>4</v>
      </c>
      <c r="G27" s="3">
        <v>4</v>
      </c>
      <c r="H27" s="3">
        <v>4</v>
      </c>
      <c r="I27" s="3">
        <v>3</v>
      </c>
      <c r="J27" s="3">
        <v>4</v>
      </c>
      <c r="K27" s="3">
        <v>4</v>
      </c>
      <c r="L27" s="3">
        <v>4</v>
      </c>
      <c r="M27" s="3">
        <v>3</v>
      </c>
      <c r="N27" s="3">
        <v>4</v>
      </c>
      <c r="O27" s="3">
        <v>4</v>
      </c>
      <c r="P27" s="3">
        <v>4</v>
      </c>
      <c r="Q27" s="3">
        <v>3</v>
      </c>
      <c r="R27" s="3">
        <v>4</v>
      </c>
      <c r="S27" s="3">
        <v>4</v>
      </c>
      <c r="T27" s="3">
        <v>4</v>
      </c>
      <c r="U27" s="3">
        <v>3</v>
      </c>
      <c r="V27" s="3">
        <v>4</v>
      </c>
      <c r="W27" s="23">
        <f t="shared" si="12"/>
        <v>64</v>
      </c>
      <c r="X27" s="8"/>
      <c r="Y27" s="6"/>
      <c r="Z27" s="3">
        <v>3</v>
      </c>
      <c r="AA27" s="3">
        <v>3</v>
      </c>
      <c r="AB27" s="3">
        <v>3</v>
      </c>
      <c r="AC27" s="3">
        <v>3</v>
      </c>
      <c r="AD27" s="3">
        <v>4</v>
      </c>
      <c r="AE27" s="3">
        <v>3</v>
      </c>
      <c r="AF27" s="3">
        <v>3</v>
      </c>
      <c r="AG27" s="3">
        <v>3</v>
      </c>
      <c r="AH27" s="3">
        <v>3</v>
      </c>
      <c r="AI27" s="3">
        <v>4</v>
      </c>
      <c r="AJ27" s="3">
        <v>3</v>
      </c>
      <c r="AK27" s="3">
        <v>3</v>
      </c>
      <c r="AL27" s="3">
        <v>3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6"/>
      <c r="AY27" s="20">
        <f t="shared" si="11"/>
        <v>41</v>
      </c>
      <c r="AZ27">
        <f t="shared" si="4"/>
        <v>105</v>
      </c>
      <c r="BA27" s="24"/>
      <c r="BB27" s="26"/>
      <c r="BC27" s="25"/>
      <c r="BD27" s="25"/>
    </row>
    <row r="28" spans="1:54" ht="12.75">
      <c r="A28" s="3"/>
      <c r="B28" s="18" t="s">
        <v>19</v>
      </c>
      <c r="C28" s="13" t="s">
        <v>35</v>
      </c>
      <c r="D28" s="3" t="s">
        <v>10</v>
      </c>
      <c r="E28" s="3">
        <v>0</v>
      </c>
      <c r="F28" s="3">
        <v>12</v>
      </c>
      <c r="G28" s="3">
        <v>12</v>
      </c>
      <c r="H28" s="3">
        <v>12</v>
      </c>
      <c r="I28" s="3">
        <v>12</v>
      </c>
      <c r="J28" s="3">
        <v>12</v>
      </c>
      <c r="K28" s="3">
        <v>6</v>
      </c>
      <c r="L28" s="3">
        <v>6</v>
      </c>
      <c r="M28" s="3">
        <v>6</v>
      </c>
      <c r="N28" s="3">
        <v>6</v>
      </c>
      <c r="O28" s="3">
        <v>6</v>
      </c>
      <c r="P28" s="3">
        <v>6</v>
      </c>
      <c r="Q28" s="3">
        <v>6</v>
      </c>
      <c r="R28" s="3">
        <v>6</v>
      </c>
      <c r="S28" s="3">
        <v>6</v>
      </c>
      <c r="T28" s="3">
        <v>6</v>
      </c>
      <c r="U28" s="3">
        <v>6</v>
      </c>
      <c r="V28" s="3">
        <v>6</v>
      </c>
      <c r="W28" s="23">
        <f t="shared" si="12"/>
        <v>132</v>
      </c>
      <c r="X28" s="7"/>
      <c r="Y28" s="3"/>
      <c r="Z28" s="3">
        <v>6</v>
      </c>
      <c r="AA28" s="3">
        <v>6</v>
      </c>
      <c r="AB28" s="3">
        <v>6</v>
      </c>
      <c r="AC28" s="3">
        <v>6</v>
      </c>
      <c r="AD28" s="3">
        <v>6</v>
      </c>
      <c r="AE28" s="3">
        <v>6</v>
      </c>
      <c r="AF28" s="3">
        <v>6</v>
      </c>
      <c r="AG28" s="3">
        <v>6</v>
      </c>
      <c r="AH28" s="3">
        <v>6</v>
      </c>
      <c r="AI28" s="3">
        <v>2</v>
      </c>
      <c r="AJ28" s="3">
        <v>2</v>
      </c>
      <c r="AK28" s="3">
        <v>2</v>
      </c>
      <c r="AL28" s="3">
        <v>4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6"/>
      <c r="AY28" s="20">
        <f t="shared" si="11"/>
        <v>64</v>
      </c>
      <c r="AZ28">
        <f t="shared" si="4"/>
        <v>196</v>
      </c>
      <c r="BA28" s="24"/>
      <c r="BB28" s="26"/>
    </row>
    <row r="29" spans="1:54" ht="24">
      <c r="A29" s="3"/>
      <c r="B29" s="18" t="s">
        <v>20</v>
      </c>
      <c r="C29" s="13" t="s">
        <v>36</v>
      </c>
      <c r="D29" s="3" t="s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23">
        <f t="shared" si="12"/>
        <v>0</v>
      </c>
      <c r="X29" s="7"/>
      <c r="Y29" s="3"/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30</v>
      </c>
      <c r="AN29" s="3">
        <v>30</v>
      </c>
      <c r="AO29" s="3">
        <v>30</v>
      </c>
      <c r="AP29" s="3">
        <v>30</v>
      </c>
      <c r="AQ29" s="3">
        <v>30</v>
      </c>
      <c r="AR29" s="3">
        <v>30</v>
      </c>
      <c r="AS29" s="3">
        <v>30</v>
      </c>
      <c r="AT29" s="3">
        <v>30</v>
      </c>
      <c r="AU29" s="3">
        <v>30</v>
      </c>
      <c r="AV29" s="3">
        <v>0</v>
      </c>
      <c r="AW29" s="3">
        <v>0</v>
      </c>
      <c r="AX29" s="6"/>
      <c r="AY29" s="20">
        <f t="shared" si="11"/>
        <v>270</v>
      </c>
      <c r="AZ29">
        <f t="shared" si="4"/>
        <v>270</v>
      </c>
      <c r="BA29" s="24"/>
      <c r="BB29" s="26"/>
    </row>
    <row r="30" spans="1:54" ht="34.5" customHeight="1">
      <c r="A30" s="3"/>
      <c r="B30" s="60" t="s">
        <v>17</v>
      </c>
      <c r="C30" s="79" t="s">
        <v>51</v>
      </c>
      <c r="D30" s="5" t="s">
        <v>10</v>
      </c>
      <c r="E30" s="5">
        <f>SUM(E32+E34+E35)</f>
        <v>0</v>
      </c>
      <c r="F30" s="5">
        <f aca="true" t="shared" si="13" ref="F30:AW30">SUM(F32+F34+F35)</f>
        <v>4</v>
      </c>
      <c r="G30" s="5">
        <f t="shared" si="13"/>
        <v>4</v>
      </c>
      <c r="H30" s="5">
        <f t="shared" si="13"/>
        <v>4</v>
      </c>
      <c r="I30" s="5">
        <f t="shared" si="13"/>
        <v>4</v>
      </c>
      <c r="J30" s="5">
        <f t="shared" si="13"/>
        <v>4</v>
      </c>
      <c r="K30" s="5">
        <f t="shared" si="13"/>
        <v>10</v>
      </c>
      <c r="L30" s="5">
        <f t="shared" si="13"/>
        <v>10</v>
      </c>
      <c r="M30" s="5">
        <f t="shared" si="13"/>
        <v>10</v>
      </c>
      <c r="N30" s="5">
        <f t="shared" si="13"/>
        <v>10</v>
      </c>
      <c r="O30" s="5">
        <f t="shared" si="13"/>
        <v>10</v>
      </c>
      <c r="P30" s="5">
        <f t="shared" si="13"/>
        <v>10</v>
      </c>
      <c r="Q30" s="5">
        <f t="shared" si="13"/>
        <v>10</v>
      </c>
      <c r="R30" s="5">
        <f t="shared" si="13"/>
        <v>10</v>
      </c>
      <c r="S30" s="5">
        <f t="shared" si="13"/>
        <v>10</v>
      </c>
      <c r="T30" s="5">
        <f t="shared" si="13"/>
        <v>10</v>
      </c>
      <c r="U30" s="5">
        <f t="shared" si="13"/>
        <v>10</v>
      </c>
      <c r="V30" s="5">
        <f t="shared" si="13"/>
        <v>10</v>
      </c>
      <c r="W30" s="22">
        <f t="shared" si="13"/>
        <v>140</v>
      </c>
      <c r="X30" s="35"/>
      <c r="Y30" s="5"/>
      <c r="Z30" s="5">
        <f t="shared" si="13"/>
        <v>9</v>
      </c>
      <c r="AA30" s="5">
        <f t="shared" si="13"/>
        <v>9</v>
      </c>
      <c r="AB30" s="5">
        <f t="shared" si="13"/>
        <v>9</v>
      </c>
      <c r="AC30" s="5">
        <f t="shared" si="13"/>
        <v>9</v>
      </c>
      <c r="AD30" s="5">
        <f t="shared" si="13"/>
        <v>7</v>
      </c>
      <c r="AE30" s="5">
        <f t="shared" si="13"/>
        <v>7</v>
      </c>
      <c r="AF30" s="5">
        <f t="shared" si="13"/>
        <v>7</v>
      </c>
      <c r="AG30" s="5">
        <f t="shared" si="13"/>
        <v>7</v>
      </c>
      <c r="AH30" s="5">
        <f t="shared" si="13"/>
        <v>7</v>
      </c>
      <c r="AI30" s="5">
        <f t="shared" si="13"/>
        <v>13</v>
      </c>
      <c r="AJ30" s="5">
        <f t="shared" si="13"/>
        <v>13</v>
      </c>
      <c r="AK30" s="5">
        <f t="shared" si="13"/>
        <v>13</v>
      </c>
      <c r="AL30" s="5">
        <f t="shared" si="13"/>
        <v>9</v>
      </c>
      <c r="AM30" s="5">
        <f t="shared" si="13"/>
        <v>2</v>
      </c>
      <c r="AN30" s="5">
        <f t="shared" si="13"/>
        <v>2</v>
      </c>
      <c r="AO30" s="5">
        <f t="shared" si="13"/>
        <v>2</v>
      </c>
      <c r="AP30" s="5">
        <f t="shared" si="13"/>
        <v>2</v>
      </c>
      <c r="AQ30" s="5">
        <f t="shared" si="13"/>
        <v>2</v>
      </c>
      <c r="AR30" s="5">
        <f t="shared" si="13"/>
        <v>2</v>
      </c>
      <c r="AS30" s="5">
        <f t="shared" si="13"/>
        <v>2</v>
      </c>
      <c r="AT30" s="5">
        <f t="shared" si="13"/>
        <v>2</v>
      </c>
      <c r="AU30" s="5">
        <f t="shared" si="13"/>
        <v>2</v>
      </c>
      <c r="AV30" s="5">
        <f t="shared" si="13"/>
        <v>0</v>
      </c>
      <c r="AW30" s="5">
        <f t="shared" si="13"/>
        <v>0</v>
      </c>
      <c r="AX30" s="5"/>
      <c r="AY30" s="5">
        <v>0</v>
      </c>
      <c r="AZ30">
        <f t="shared" si="4"/>
        <v>140</v>
      </c>
      <c r="BA30" s="24"/>
      <c r="BB30" s="26"/>
    </row>
    <row r="31" spans="1:54" ht="27" customHeight="1">
      <c r="A31" s="3"/>
      <c r="B31" s="61"/>
      <c r="C31" s="80"/>
      <c r="D31" s="5" t="s">
        <v>11</v>
      </c>
      <c r="E31" s="5">
        <f>E33</f>
        <v>0</v>
      </c>
      <c r="F31" s="5">
        <f aca="true" t="shared" si="14" ref="F31:AW31">F33</f>
        <v>2</v>
      </c>
      <c r="G31" s="5">
        <f t="shared" si="14"/>
        <v>2</v>
      </c>
      <c r="H31" s="5">
        <f t="shared" si="14"/>
        <v>2</v>
      </c>
      <c r="I31" s="5">
        <f t="shared" si="14"/>
        <v>2</v>
      </c>
      <c r="J31" s="5">
        <f t="shared" si="14"/>
        <v>2</v>
      </c>
      <c r="K31" s="5">
        <f t="shared" si="14"/>
        <v>2</v>
      </c>
      <c r="L31" s="5">
        <f t="shared" si="14"/>
        <v>2</v>
      </c>
      <c r="M31" s="5">
        <f t="shared" si="14"/>
        <v>2</v>
      </c>
      <c r="N31" s="5">
        <f t="shared" si="14"/>
        <v>2</v>
      </c>
      <c r="O31" s="5">
        <f t="shared" si="14"/>
        <v>2</v>
      </c>
      <c r="P31" s="5">
        <f t="shared" si="14"/>
        <v>2</v>
      </c>
      <c r="Q31" s="5">
        <f t="shared" si="14"/>
        <v>2</v>
      </c>
      <c r="R31" s="5">
        <f t="shared" si="14"/>
        <v>2</v>
      </c>
      <c r="S31" s="5">
        <f t="shared" si="14"/>
        <v>2</v>
      </c>
      <c r="T31" s="5">
        <f t="shared" si="14"/>
        <v>2</v>
      </c>
      <c r="U31" s="5">
        <f t="shared" si="14"/>
        <v>2</v>
      </c>
      <c r="V31" s="5">
        <f t="shared" si="14"/>
        <v>2</v>
      </c>
      <c r="W31" s="22">
        <f t="shared" si="14"/>
        <v>34</v>
      </c>
      <c r="X31" s="35"/>
      <c r="Y31" s="5"/>
      <c r="Z31" s="5">
        <f t="shared" si="14"/>
        <v>3</v>
      </c>
      <c r="AA31" s="5">
        <f t="shared" si="14"/>
        <v>2</v>
      </c>
      <c r="AB31" s="5">
        <f t="shared" si="14"/>
        <v>2</v>
      </c>
      <c r="AC31" s="5">
        <f t="shared" si="14"/>
        <v>3</v>
      </c>
      <c r="AD31" s="5">
        <f t="shared" si="14"/>
        <v>2</v>
      </c>
      <c r="AE31" s="5">
        <f t="shared" si="14"/>
        <v>2</v>
      </c>
      <c r="AF31" s="5">
        <f t="shared" si="14"/>
        <v>2</v>
      </c>
      <c r="AG31" s="5">
        <f t="shared" si="14"/>
        <v>3</v>
      </c>
      <c r="AH31" s="5">
        <f t="shared" si="14"/>
        <v>2</v>
      </c>
      <c r="AI31" s="5">
        <f t="shared" si="14"/>
        <v>2</v>
      </c>
      <c r="AJ31" s="5">
        <f t="shared" si="14"/>
        <v>3</v>
      </c>
      <c r="AK31" s="5">
        <f t="shared" si="14"/>
        <v>2</v>
      </c>
      <c r="AL31" s="5">
        <f t="shared" si="14"/>
        <v>3</v>
      </c>
      <c r="AM31" s="5">
        <f t="shared" si="14"/>
        <v>0</v>
      </c>
      <c r="AN31" s="5">
        <f t="shared" si="14"/>
        <v>0</v>
      </c>
      <c r="AO31" s="5">
        <f t="shared" si="14"/>
        <v>0</v>
      </c>
      <c r="AP31" s="5">
        <f t="shared" si="14"/>
        <v>0</v>
      </c>
      <c r="AQ31" s="5">
        <f t="shared" si="14"/>
        <v>0</v>
      </c>
      <c r="AR31" s="5">
        <f t="shared" si="14"/>
        <v>0</v>
      </c>
      <c r="AS31" s="5">
        <f t="shared" si="14"/>
        <v>0</v>
      </c>
      <c r="AT31" s="5">
        <f t="shared" si="14"/>
        <v>0</v>
      </c>
      <c r="AU31" s="5">
        <f t="shared" si="14"/>
        <v>0</v>
      </c>
      <c r="AV31" s="5">
        <f t="shared" si="14"/>
        <v>0</v>
      </c>
      <c r="AW31" s="5">
        <f t="shared" si="14"/>
        <v>0</v>
      </c>
      <c r="AX31" s="5"/>
      <c r="AY31" s="5">
        <v>0</v>
      </c>
      <c r="AZ31">
        <f t="shared" si="4"/>
        <v>34</v>
      </c>
      <c r="BA31" s="24"/>
      <c r="BB31" s="26"/>
    </row>
    <row r="32" spans="1:54" ht="25.5" customHeight="1">
      <c r="A32" s="3"/>
      <c r="B32" s="55" t="s">
        <v>21</v>
      </c>
      <c r="C32" s="53" t="s">
        <v>52</v>
      </c>
      <c r="D32" s="3" t="s">
        <v>10</v>
      </c>
      <c r="E32" s="3">
        <v>0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2">
        <f aca="true" t="shared" si="15" ref="W32:W43">SUM(E32:V32)</f>
        <v>68</v>
      </c>
      <c r="X32" s="7"/>
      <c r="Y32" s="3"/>
      <c r="Z32" s="3">
        <v>5</v>
      </c>
      <c r="AA32" s="3">
        <v>5</v>
      </c>
      <c r="AB32" s="3">
        <v>5</v>
      </c>
      <c r="AC32" s="3">
        <v>5</v>
      </c>
      <c r="AD32" s="3">
        <v>3</v>
      </c>
      <c r="AE32" s="3">
        <v>3</v>
      </c>
      <c r="AF32" s="3">
        <v>3</v>
      </c>
      <c r="AG32" s="3">
        <v>3</v>
      </c>
      <c r="AH32" s="3">
        <v>3</v>
      </c>
      <c r="AI32" s="3">
        <v>7</v>
      </c>
      <c r="AJ32" s="3">
        <v>7</v>
      </c>
      <c r="AK32" s="3">
        <v>7</v>
      </c>
      <c r="AL32" s="3">
        <v>7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/>
      <c r="AY32" s="20">
        <f>SUM(X32:AW32)</f>
        <v>63</v>
      </c>
      <c r="AZ32">
        <f t="shared" si="4"/>
        <v>131</v>
      </c>
      <c r="BA32" s="24"/>
      <c r="BB32" s="26"/>
    </row>
    <row r="33" spans="1:54" ht="24" customHeight="1">
      <c r="A33" s="3"/>
      <c r="B33" s="55"/>
      <c r="C33" s="54"/>
      <c r="D33" s="3" t="s">
        <v>11</v>
      </c>
      <c r="E33" s="3">
        <v>0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>
        <v>2</v>
      </c>
      <c r="V33" s="3">
        <v>2</v>
      </c>
      <c r="W33" s="32">
        <f t="shared" si="15"/>
        <v>34</v>
      </c>
      <c r="X33" s="7"/>
      <c r="Y33" s="3"/>
      <c r="Z33" s="3">
        <v>3</v>
      </c>
      <c r="AA33" s="3">
        <v>2</v>
      </c>
      <c r="AB33" s="3">
        <v>2</v>
      </c>
      <c r="AC33" s="3">
        <v>3</v>
      </c>
      <c r="AD33" s="3">
        <v>2</v>
      </c>
      <c r="AE33" s="3">
        <v>2</v>
      </c>
      <c r="AF33" s="3">
        <v>2</v>
      </c>
      <c r="AG33" s="3">
        <v>3</v>
      </c>
      <c r="AH33" s="3">
        <v>2</v>
      </c>
      <c r="AI33" s="3">
        <v>2</v>
      </c>
      <c r="AJ33" s="3">
        <v>3</v>
      </c>
      <c r="AK33" s="3">
        <v>2</v>
      </c>
      <c r="AL33" s="3">
        <v>3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/>
      <c r="AY33" s="20">
        <f>SUM(X33:AW33)</f>
        <v>31</v>
      </c>
      <c r="AZ33">
        <f t="shared" si="4"/>
        <v>65</v>
      </c>
      <c r="BA33" s="24"/>
      <c r="BB33" s="26"/>
    </row>
    <row r="34" spans="1:54" ht="12.75">
      <c r="A34" s="3"/>
      <c r="B34" s="18" t="s">
        <v>37</v>
      </c>
      <c r="C34" s="13" t="s">
        <v>35</v>
      </c>
      <c r="D34" s="3" t="s">
        <v>10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6</v>
      </c>
      <c r="M34" s="3">
        <v>6</v>
      </c>
      <c r="N34" s="3">
        <v>6</v>
      </c>
      <c r="O34" s="3">
        <v>6</v>
      </c>
      <c r="P34" s="3">
        <v>6</v>
      </c>
      <c r="Q34" s="3">
        <v>6</v>
      </c>
      <c r="R34" s="3">
        <v>6</v>
      </c>
      <c r="S34" s="3">
        <v>6</v>
      </c>
      <c r="T34" s="3">
        <v>6</v>
      </c>
      <c r="U34" s="3">
        <v>6</v>
      </c>
      <c r="V34" s="3">
        <v>6</v>
      </c>
      <c r="W34" s="32">
        <f t="shared" si="15"/>
        <v>72</v>
      </c>
      <c r="X34" s="7"/>
      <c r="Y34" s="3"/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6</v>
      </c>
      <c r="AJ34" s="3">
        <v>6</v>
      </c>
      <c r="AK34" s="3">
        <v>6</v>
      </c>
      <c r="AL34" s="3">
        <v>2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/>
      <c r="AY34" s="20">
        <f>SUM(X34:AW34)</f>
        <v>56</v>
      </c>
      <c r="AZ34">
        <f t="shared" si="4"/>
        <v>128</v>
      </c>
      <c r="BA34" s="24"/>
      <c r="BB34" s="26"/>
    </row>
    <row r="35" spans="1:54" ht="24">
      <c r="A35" s="3"/>
      <c r="B35" s="18" t="s">
        <v>38</v>
      </c>
      <c r="C35" s="13" t="s">
        <v>36</v>
      </c>
      <c r="D35" s="3" t="s">
        <v>10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30">
        <v>0</v>
      </c>
      <c r="W35" s="32">
        <f t="shared" si="15"/>
        <v>0</v>
      </c>
      <c r="X35" s="7"/>
      <c r="Y35" s="3"/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2</v>
      </c>
      <c r="AV35" s="3">
        <v>0</v>
      </c>
      <c r="AW35" s="3">
        <v>0</v>
      </c>
      <c r="AX35" s="3"/>
      <c r="AY35" s="20">
        <f>SUM(X35:AW35)</f>
        <v>18</v>
      </c>
      <c r="AZ35">
        <f t="shared" si="4"/>
        <v>18</v>
      </c>
      <c r="BA35" s="24"/>
      <c r="BB35" s="26"/>
    </row>
    <row r="36" spans="1:54" ht="29.25" customHeight="1">
      <c r="A36" s="3"/>
      <c r="B36" s="60" t="s">
        <v>41</v>
      </c>
      <c r="C36" s="58" t="s">
        <v>53</v>
      </c>
      <c r="D36" s="5" t="s">
        <v>10</v>
      </c>
      <c r="E36" s="5">
        <f>SUM(E38+E40+E42+E43)</f>
        <v>0</v>
      </c>
      <c r="F36" s="5">
        <f aca="true" t="shared" si="16" ref="F36:AW36">SUM(F38+F40+F42+F43)</f>
        <v>0</v>
      </c>
      <c r="G36" s="5">
        <f t="shared" si="16"/>
        <v>0</v>
      </c>
      <c r="H36" s="5">
        <f t="shared" si="16"/>
        <v>0</v>
      </c>
      <c r="I36" s="5">
        <f t="shared" si="16"/>
        <v>0</v>
      </c>
      <c r="J36" s="5">
        <f t="shared" si="16"/>
        <v>0</v>
      </c>
      <c r="K36" s="5">
        <f t="shared" si="16"/>
        <v>0</v>
      </c>
      <c r="L36" s="5">
        <f t="shared" si="16"/>
        <v>0</v>
      </c>
      <c r="M36" s="5">
        <f t="shared" si="16"/>
        <v>0</v>
      </c>
      <c r="N36" s="5">
        <f t="shared" si="16"/>
        <v>0</v>
      </c>
      <c r="O36" s="5">
        <f t="shared" si="16"/>
        <v>0</v>
      </c>
      <c r="P36" s="5">
        <f t="shared" si="16"/>
        <v>0</v>
      </c>
      <c r="Q36" s="5">
        <f t="shared" si="16"/>
        <v>0</v>
      </c>
      <c r="R36" s="5">
        <f t="shared" si="16"/>
        <v>0</v>
      </c>
      <c r="S36" s="5">
        <f t="shared" si="16"/>
        <v>0</v>
      </c>
      <c r="T36" s="5">
        <f t="shared" si="16"/>
        <v>0</v>
      </c>
      <c r="U36" s="5">
        <f t="shared" si="16"/>
        <v>0</v>
      </c>
      <c r="V36" s="5">
        <f t="shared" si="16"/>
        <v>0</v>
      </c>
      <c r="W36" s="22">
        <f t="shared" si="16"/>
        <v>0</v>
      </c>
      <c r="X36" s="35"/>
      <c r="Y36" s="5"/>
      <c r="Z36" s="5">
        <f>SUM(Z38+Z40+Z42+Z43)</f>
        <v>8</v>
      </c>
      <c r="AA36" s="5">
        <f t="shared" si="16"/>
        <v>8</v>
      </c>
      <c r="AB36" s="5">
        <f t="shared" si="16"/>
        <v>8</v>
      </c>
      <c r="AC36" s="5">
        <f t="shared" si="16"/>
        <v>8</v>
      </c>
      <c r="AD36" s="5">
        <f t="shared" si="16"/>
        <v>8</v>
      </c>
      <c r="AE36" s="5">
        <f t="shared" si="16"/>
        <v>8</v>
      </c>
      <c r="AF36" s="5">
        <f t="shared" si="16"/>
        <v>8</v>
      </c>
      <c r="AG36" s="5">
        <f t="shared" si="16"/>
        <v>8</v>
      </c>
      <c r="AH36" s="5">
        <f t="shared" si="16"/>
        <v>8</v>
      </c>
      <c r="AI36" s="5">
        <f t="shared" si="16"/>
        <v>7</v>
      </c>
      <c r="AJ36" s="5">
        <f t="shared" si="16"/>
        <v>7</v>
      </c>
      <c r="AK36" s="5">
        <f t="shared" si="16"/>
        <v>7</v>
      </c>
      <c r="AL36" s="5">
        <f t="shared" si="16"/>
        <v>9</v>
      </c>
      <c r="AM36" s="5">
        <f t="shared" si="16"/>
        <v>4</v>
      </c>
      <c r="AN36" s="5">
        <f t="shared" si="16"/>
        <v>4</v>
      </c>
      <c r="AO36" s="5">
        <f t="shared" si="16"/>
        <v>4</v>
      </c>
      <c r="AP36" s="5">
        <f t="shared" si="16"/>
        <v>4</v>
      </c>
      <c r="AQ36" s="5">
        <f t="shared" si="16"/>
        <v>4</v>
      </c>
      <c r="AR36" s="5">
        <f t="shared" si="16"/>
        <v>4</v>
      </c>
      <c r="AS36" s="5">
        <f t="shared" si="16"/>
        <v>4</v>
      </c>
      <c r="AT36" s="5">
        <f t="shared" si="16"/>
        <v>4</v>
      </c>
      <c r="AU36" s="5">
        <f t="shared" si="16"/>
        <v>4</v>
      </c>
      <c r="AV36" s="5">
        <f t="shared" si="16"/>
        <v>0</v>
      </c>
      <c r="AW36" s="5">
        <f t="shared" si="16"/>
        <v>0</v>
      </c>
      <c r="AX36" s="5"/>
      <c r="AY36" s="5">
        <v>0</v>
      </c>
      <c r="AZ36">
        <f t="shared" si="4"/>
        <v>0</v>
      </c>
      <c r="BA36" s="24"/>
      <c r="BB36" s="26"/>
    </row>
    <row r="37" spans="1:54" ht="27.75" customHeight="1">
      <c r="A37" s="3"/>
      <c r="B37" s="61"/>
      <c r="C37" s="59"/>
      <c r="D37" s="5" t="s">
        <v>11</v>
      </c>
      <c r="E37" s="5">
        <f>SUM(E39+E41)</f>
        <v>0</v>
      </c>
      <c r="F37" s="5">
        <f aca="true" t="shared" si="17" ref="F37:AW37">SUM(F39+F41)</f>
        <v>0</v>
      </c>
      <c r="G37" s="5">
        <f t="shared" si="17"/>
        <v>0</v>
      </c>
      <c r="H37" s="5">
        <f t="shared" si="17"/>
        <v>0</v>
      </c>
      <c r="I37" s="5">
        <f t="shared" si="17"/>
        <v>0</v>
      </c>
      <c r="J37" s="5">
        <f t="shared" si="17"/>
        <v>0</v>
      </c>
      <c r="K37" s="5">
        <f t="shared" si="17"/>
        <v>0</v>
      </c>
      <c r="L37" s="5">
        <f t="shared" si="17"/>
        <v>0</v>
      </c>
      <c r="M37" s="5">
        <f t="shared" si="17"/>
        <v>0</v>
      </c>
      <c r="N37" s="5">
        <f t="shared" si="17"/>
        <v>0</v>
      </c>
      <c r="O37" s="5">
        <f t="shared" si="17"/>
        <v>0</v>
      </c>
      <c r="P37" s="5">
        <f t="shared" si="17"/>
        <v>0</v>
      </c>
      <c r="Q37" s="5">
        <f t="shared" si="17"/>
        <v>0</v>
      </c>
      <c r="R37" s="5">
        <f t="shared" si="17"/>
        <v>0</v>
      </c>
      <c r="S37" s="5">
        <f t="shared" si="17"/>
        <v>0</v>
      </c>
      <c r="T37" s="5">
        <f t="shared" si="17"/>
        <v>0</v>
      </c>
      <c r="U37" s="5">
        <f t="shared" si="17"/>
        <v>0</v>
      </c>
      <c r="V37" s="5">
        <f t="shared" si="17"/>
        <v>0</v>
      </c>
      <c r="W37" s="22">
        <f t="shared" si="17"/>
        <v>0</v>
      </c>
      <c r="X37" s="35"/>
      <c r="Y37" s="5"/>
      <c r="Z37" s="5">
        <f t="shared" si="17"/>
        <v>2</v>
      </c>
      <c r="AA37" s="5">
        <f>SUM(AA39+AA41)</f>
        <v>3</v>
      </c>
      <c r="AB37" s="5">
        <f t="shared" si="17"/>
        <v>2</v>
      </c>
      <c r="AC37" s="5">
        <f t="shared" si="17"/>
        <v>3</v>
      </c>
      <c r="AD37" s="5">
        <f t="shared" si="17"/>
        <v>3</v>
      </c>
      <c r="AE37" s="5">
        <f t="shared" si="17"/>
        <v>2</v>
      </c>
      <c r="AF37" s="5">
        <f t="shared" si="17"/>
        <v>3</v>
      </c>
      <c r="AG37" s="5">
        <f t="shared" si="17"/>
        <v>3</v>
      </c>
      <c r="AH37" s="5">
        <f t="shared" si="17"/>
        <v>2</v>
      </c>
      <c r="AI37" s="5">
        <f t="shared" si="17"/>
        <v>2</v>
      </c>
      <c r="AJ37" s="5">
        <f t="shared" si="17"/>
        <v>3</v>
      </c>
      <c r="AK37" s="5">
        <f t="shared" si="17"/>
        <v>2</v>
      </c>
      <c r="AL37" s="5">
        <f t="shared" si="17"/>
        <v>3</v>
      </c>
      <c r="AM37" s="5">
        <f t="shared" si="17"/>
        <v>0</v>
      </c>
      <c r="AN37" s="5">
        <f t="shared" si="17"/>
        <v>0</v>
      </c>
      <c r="AO37" s="5">
        <f t="shared" si="17"/>
        <v>0</v>
      </c>
      <c r="AP37" s="5">
        <f t="shared" si="17"/>
        <v>0</v>
      </c>
      <c r="AQ37" s="5">
        <f t="shared" si="17"/>
        <v>0</v>
      </c>
      <c r="AR37" s="5">
        <f t="shared" si="17"/>
        <v>0</v>
      </c>
      <c r="AS37" s="5">
        <f t="shared" si="17"/>
        <v>0</v>
      </c>
      <c r="AT37" s="5">
        <f t="shared" si="17"/>
        <v>0</v>
      </c>
      <c r="AU37" s="5">
        <f t="shared" si="17"/>
        <v>0</v>
      </c>
      <c r="AV37" s="5">
        <f t="shared" si="17"/>
        <v>0</v>
      </c>
      <c r="AW37" s="5">
        <f t="shared" si="17"/>
        <v>0</v>
      </c>
      <c r="AX37" s="5"/>
      <c r="AY37" s="5">
        <v>0</v>
      </c>
      <c r="AZ37">
        <f t="shared" si="4"/>
        <v>0</v>
      </c>
      <c r="BA37" s="24"/>
      <c r="BB37" s="26"/>
    </row>
    <row r="38" spans="1:54" ht="21" customHeight="1">
      <c r="A38" s="3"/>
      <c r="B38" s="51" t="s">
        <v>42</v>
      </c>
      <c r="C38" s="53" t="s">
        <v>54</v>
      </c>
      <c r="D38" s="3" t="s">
        <v>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2">
        <f t="shared" si="15"/>
        <v>0</v>
      </c>
      <c r="X38" s="7"/>
      <c r="Y38" s="3"/>
      <c r="Z38" s="3">
        <v>4</v>
      </c>
      <c r="AA38" s="3">
        <v>4</v>
      </c>
      <c r="AB38" s="3">
        <v>4</v>
      </c>
      <c r="AC38" s="3">
        <v>4</v>
      </c>
      <c r="AD38" s="3">
        <v>2</v>
      </c>
      <c r="AE38" s="3">
        <v>2</v>
      </c>
      <c r="AF38" s="3">
        <v>2</v>
      </c>
      <c r="AG38" s="3">
        <v>2</v>
      </c>
      <c r="AH38" s="3">
        <v>2</v>
      </c>
      <c r="AI38" s="3">
        <v>2</v>
      </c>
      <c r="AJ38" s="3">
        <v>2</v>
      </c>
      <c r="AK38" s="3">
        <v>2</v>
      </c>
      <c r="AL38" s="3">
        <v>2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/>
      <c r="AY38" s="20">
        <f aca="true" t="shared" si="18" ref="AY38:AY47">SUM(X38:AW38)</f>
        <v>34</v>
      </c>
      <c r="AZ38">
        <f t="shared" si="4"/>
        <v>34</v>
      </c>
      <c r="BA38" s="24"/>
      <c r="BB38" s="26"/>
    </row>
    <row r="39" spans="1:54" ht="18.75" customHeight="1">
      <c r="A39" s="3"/>
      <c r="B39" s="52"/>
      <c r="C39" s="54"/>
      <c r="D39" s="3" t="s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2">
        <f t="shared" si="15"/>
        <v>0</v>
      </c>
      <c r="X39" s="7"/>
      <c r="Y39" s="3"/>
      <c r="Z39" s="3">
        <v>1</v>
      </c>
      <c r="AA39" s="3">
        <v>2</v>
      </c>
      <c r="AB39" s="3">
        <v>1</v>
      </c>
      <c r="AC39" s="3">
        <v>1</v>
      </c>
      <c r="AD39" s="3">
        <v>2</v>
      </c>
      <c r="AE39" s="3">
        <v>1</v>
      </c>
      <c r="AF39" s="3">
        <v>1</v>
      </c>
      <c r="AG39" s="3">
        <v>2</v>
      </c>
      <c r="AH39" s="3">
        <v>1</v>
      </c>
      <c r="AI39" s="3">
        <v>1</v>
      </c>
      <c r="AJ39" s="3">
        <v>2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/>
      <c r="AY39" s="20">
        <f t="shared" si="18"/>
        <v>17</v>
      </c>
      <c r="AZ39">
        <f t="shared" si="4"/>
        <v>17</v>
      </c>
      <c r="BA39" s="24"/>
      <c r="BB39" s="26"/>
    </row>
    <row r="40" spans="1:54" ht="28.5" customHeight="1">
      <c r="A40" s="3"/>
      <c r="B40" s="51" t="s">
        <v>55</v>
      </c>
      <c r="C40" s="53" t="s">
        <v>56</v>
      </c>
      <c r="D40" s="3" t="s">
        <v>10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2">
        <f t="shared" si="15"/>
        <v>0</v>
      </c>
      <c r="X40" s="7"/>
      <c r="Y40" s="3"/>
      <c r="Z40" s="3">
        <v>2</v>
      </c>
      <c r="AA40" s="3">
        <v>2</v>
      </c>
      <c r="AB40" s="3">
        <v>2</v>
      </c>
      <c r="AC40" s="3">
        <v>2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v>1</v>
      </c>
      <c r="AJ40" s="3">
        <v>1</v>
      </c>
      <c r="AK40" s="3">
        <v>1</v>
      </c>
      <c r="AL40" s="3">
        <v>1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/>
      <c r="AY40" s="20">
        <f t="shared" si="18"/>
        <v>32</v>
      </c>
      <c r="AZ40">
        <f t="shared" si="4"/>
        <v>32</v>
      </c>
      <c r="BA40" s="24"/>
      <c r="BB40" s="26"/>
    </row>
    <row r="41" spans="1:54" ht="26.25" customHeight="1">
      <c r="A41" s="3"/>
      <c r="B41" s="52"/>
      <c r="C41" s="54"/>
      <c r="D41" s="3" t="s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2">
        <f t="shared" si="15"/>
        <v>0</v>
      </c>
      <c r="X41" s="7"/>
      <c r="Y41" s="3"/>
      <c r="Z41" s="3">
        <v>1</v>
      </c>
      <c r="AA41" s="3">
        <v>1</v>
      </c>
      <c r="AB41" s="3">
        <v>1</v>
      </c>
      <c r="AC41" s="3">
        <v>2</v>
      </c>
      <c r="AD41" s="3">
        <v>1</v>
      </c>
      <c r="AE41" s="3">
        <v>1</v>
      </c>
      <c r="AF41" s="3">
        <v>2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2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/>
      <c r="AY41" s="20">
        <f t="shared" si="18"/>
        <v>16</v>
      </c>
      <c r="AZ41">
        <f t="shared" si="4"/>
        <v>16</v>
      </c>
      <c r="BA41" s="24"/>
      <c r="BB41" s="26"/>
    </row>
    <row r="42" spans="1:54" ht="12.75">
      <c r="A42" s="3"/>
      <c r="B42" s="18" t="s">
        <v>39</v>
      </c>
      <c r="C42" s="13" t="s">
        <v>35</v>
      </c>
      <c r="D42" s="3" t="s">
        <v>10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2">
        <f t="shared" si="15"/>
        <v>0</v>
      </c>
      <c r="X42" s="7"/>
      <c r="Y42" s="3"/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4</v>
      </c>
      <c r="AJ42" s="3">
        <v>4</v>
      </c>
      <c r="AK42" s="3">
        <v>4</v>
      </c>
      <c r="AL42" s="3">
        <v>6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/>
      <c r="AY42" s="20">
        <f t="shared" si="18"/>
        <v>36</v>
      </c>
      <c r="AZ42">
        <f t="shared" si="4"/>
        <v>36</v>
      </c>
      <c r="BA42" s="24"/>
      <c r="BB42" s="26"/>
    </row>
    <row r="43" spans="1:54" ht="24">
      <c r="A43" s="3"/>
      <c r="B43" s="18" t="s">
        <v>40</v>
      </c>
      <c r="C43" s="13" t="s">
        <v>36</v>
      </c>
      <c r="D43" s="3" t="s">
        <v>10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2">
        <f t="shared" si="15"/>
        <v>0</v>
      </c>
      <c r="X43" s="7"/>
      <c r="Y43" s="3"/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4</v>
      </c>
      <c r="AN43" s="3">
        <v>4</v>
      </c>
      <c r="AO43" s="3">
        <v>4</v>
      </c>
      <c r="AP43" s="3">
        <v>4</v>
      </c>
      <c r="AQ43" s="3">
        <v>4</v>
      </c>
      <c r="AR43" s="3">
        <v>4</v>
      </c>
      <c r="AS43" s="3">
        <v>4</v>
      </c>
      <c r="AT43" s="3">
        <v>4</v>
      </c>
      <c r="AU43" s="3">
        <v>4</v>
      </c>
      <c r="AV43" s="3">
        <v>0</v>
      </c>
      <c r="AW43" s="3">
        <v>0</v>
      </c>
      <c r="AX43" s="3"/>
      <c r="AY43" s="20">
        <f t="shared" si="18"/>
        <v>36</v>
      </c>
      <c r="AZ43">
        <f t="shared" si="4"/>
        <v>36</v>
      </c>
      <c r="BA43" s="24"/>
      <c r="BB43" s="26"/>
    </row>
    <row r="44" spans="1:54" ht="12.75">
      <c r="A44" s="3"/>
      <c r="B44" s="66" t="s">
        <v>22</v>
      </c>
      <c r="C44" s="67" t="s">
        <v>43</v>
      </c>
      <c r="D44" s="14" t="s">
        <v>10</v>
      </c>
      <c r="E44" s="14">
        <v>0</v>
      </c>
      <c r="F44" s="14">
        <f>F46</f>
        <v>2</v>
      </c>
      <c r="G44" s="14">
        <f aca="true" t="shared" si="19" ref="G44:V44">G46</f>
        <v>2</v>
      </c>
      <c r="H44" s="14">
        <f t="shared" si="19"/>
        <v>2</v>
      </c>
      <c r="I44" s="14">
        <f t="shared" si="19"/>
        <v>2</v>
      </c>
      <c r="J44" s="14">
        <f t="shared" si="19"/>
        <v>2</v>
      </c>
      <c r="K44" s="14">
        <f t="shared" si="19"/>
        <v>2</v>
      </c>
      <c r="L44" s="14">
        <f t="shared" si="19"/>
        <v>2</v>
      </c>
      <c r="M44" s="14">
        <f t="shared" si="19"/>
        <v>2</v>
      </c>
      <c r="N44" s="14">
        <f t="shared" si="19"/>
        <v>2</v>
      </c>
      <c r="O44" s="14">
        <f t="shared" si="19"/>
        <v>2</v>
      </c>
      <c r="P44" s="14">
        <f t="shared" si="19"/>
        <v>2</v>
      </c>
      <c r="Q44" s="14">
        <f t="shared" si="19"/>
        <v>2</v>
      </c>
      <c r="R44" s="14">
        <f t="shared" si="19"/>
        <v>2</v>
      </c>
      <c r="S44" s="14">
        <f t="shared" si="19"/>
        <v>2</v>
      </c>
      <c r="T44" s="14">
        <f t="shared" si="19"/>
        <v>2</v>
      </c>
      <c r="U44" s="14">
        <f t="shared" si="19"/>
        <v>2</v>
      </c>
      <c r="V44" s="14">
        <f t="shared" si="19"/>
        <v>2</v>
      </c>
      <c r="W44" s="29">
        <f>SUM(E44:V44)</f>
        <v>34</v>
      </c>
      <c r="X44" s="15"/>
      <c r="Y44" s="14"/>
      <c r="Z44" s="14">
        <f>Z46</f>
        <v>2</v>
      </c>
      <c r="AA44" s="14">
        <f aca="true" t="shared" si="20" ref="AA44:AW44">AA46</f>
        <v>2</v>
      </c>
      <c r="AB44" s="14">
        <f t="shared" si="20"/>
        <v>2</v>
      </c>
      <c r="AC44" s="14">
        <f t="shared" si="20"/>
        <v>2</v>
      </c>
      <c r="AD44" s="14">
        <f t="shared" si="20"/>
        <v>2</v>
      </c>
      <c r="AE44" s="14">
        <f t="shared" si="20"/>
        <v>2</v>
      </c>
      <c r="AF44" s="14">
        <f t="shared" si="20"/>
        <v>2</v>
      </c>
      <c r="AG44" s="14">
        <f t="shared" si="20"/>
        <v>2</v>
      </c>
      <c r="AH44" s="14">
        <f t="shared" si="20"/>
        <v>2</v>
      </c>
      <c r="AI44" s="14">
        <f t="shared" si="20"/>
        <v>2</v>
      </c>
      <c r="AJ44" s="14">
        <f t="shared" si="20"/>
        <v>2</v>
      </c>
      <c r="AK44" s="14">
        <f t="shared" si="20"/>
        <v>2</v>
      </c>
      <c r="AL44" s="14">
        <f t="shared" si="20"/>
        <v>2</v>
      </c>
      <c r="AM44" s="14">
        <f t="shared" si="20"/>
        <v>0</v>
      </c>
      <c r="AN44" s="14">
        <f t="shared" si="20"/>
        <v>0</v>
      </c>
      <c r="AO44" s="14">
        <f t="shared" si="20"/>
        <v>0</v>
      </c>
      <c r="AP44" s="14">
        <f t="shared" si="20"/>
        <v>0</v>
      </c>
      <c r="AQ44" s="14">
        <f t="shared" si="20"/>
        <v>0</v>
      </c>
      <c r="AR44" s="14">
        <f t="shared" si="20"/>
        <v>0</v>
      </c>
      <c r="AS44" s="14">
        <f t="shared" si="20"/>
        <v>0</v>
      </c>
      <c r="AT44" s="14">
        <f t="shared" si="20"/>
        <v>0</v>
      </c>
      <c r="AU44" s="14">
        <f t="shared" si="20"/>
        <v>0</v>
      </c>
      <c r="AV44" s="14">
        <f t="shared" si="20"/>
        <v>0</v>
      </c>
      <c r="AW44" s="14">
        <f t="shared" si="20"/>
        <v>0</v>
      </c>
      <c r="AX44" s="14"/>
      <c r="AY44" s="14">
        <f>SUM(Z44:AW44)</f>
        <v>26</v>
      </c>
      <c r="AZ44">
        <f t="shared" si="4"/>
        <v>60</v>
      </c>
      <c r="BA44" s="24"/>
      <c r="BB44" s="26"/>
    </row>
    <row r="45" spans="1:54" ht="12.75">
      <c r="A45" s="3"/>
      <c r="B45" s="66"/>
      <c r="C45" s="67"/>
      <c r="D45" s="14" t="s">
        <v>11</v>
      </c>
      <c r="E45" s="14">
        <v>0</v>
      </c>
      <c r="F45" s="14">
        <f>F47</f>
        <v>2</v>
      </c>
      <c r="G45" s="14">
        <f aca="true" t="shared" si="21" ref="G45:V45">G47</f>
        <v>2</v>
      </c>
      <c r="H45" s="14">
        <f t="shared" si="21"/>
        <v>2</v>
      </c>
      <c r="I45" s="14">
        <f t="shared" si="21"/>
        <v>2</v>
      </c>
      <c r="J45" s="14">
        <f t="shared" si="21"/>
        <v>2</v>
      </c>
      <c r="K45" s="14">
        <f t="shared" si="21"/>
        <v>2</v>
      </c>
      <c r="L45" s="14">
        <f t="shared" si="21"/>
        <v>2</v>
      </c>
      <c r="M45" s="14">
        <f t="shared" si="21"/>
        <v>2</v>
      </c>
      <c r="N45" s="14">
        <f t="shared" si="21"/>
        <v>2</v>
      </c>
      <c r="O45" s="14">
        <f t="shared" si="21"/>
        <v>2</v>
      </c>
      <c r="P45" s="14">
        <f t="shared" si="21"/>
        <v>2</v>
      </c>
      <c r="Q45" s="14">
        <f t="shared" si="21"/>
        <v>2</v>
      </c>
      <c r="R45" s="14">
        <f t="shared" si="21"/>
        <v>2</v>
      </c>
      <c r="S45" s="14">
        <f t="shared" si="21"/>
        <v>2</v>
      </c>
      <c r="T45" s="14">
        <f t="shared" si="21"/>
        <v>2</v>
      </c>
      <c r="U45" s="14">
        <f t="shared" si="21"/>
        <v>2</v>
      </c>
      <c r="V45" s="14">
        <f t="shared" si="21"/>
        <v>2</v>
      </c>
      <c r="W45" s="29">
        <f>SUM(E45:V45)</f>
        <v>34</v>
      </c>
      <c r="X45" s="15"/>
      <c r="Y45" s="14"/>
      <c r="Z45" s="14">
        <f>Z47</f>
        <v>2</v>
      </c>
      <c r="AA45" s="14">
        <f aca="true" t="shared" si="22" ref="AA45:AW45">AA47</f>
        <v>2</v>
      </c>
      <c r="AB45" s="14">
        <f t="shared" si="22"/>
        <v>2</v>
      </c>
      <c r="AC45" s="14">
        <f t="shared" si="22"/>
        <v>2</v>
      </c>
      <c r="AD45" s="14">
        <f t="shared" si="22"/>
        <v>2</v>
      </c>
      <c r="AE45" s="14">
        <f t="shared" si="22"/>
        <v>2</v>
      </c>
      <c r="AF45" s="14">
        <f t="shared" si="22"/>
        <v>2</v>
      </c>
      <c r="AG45" s="14">
        <f t="shared" si="22"/>
        <v>2</v>
      </c>
      <c r="AH45" s="14">
        <f t="shared" si="22"/>
        <v>2</v>
      </c>
      <c r="AI45" s="14">
        <f t="shared" si="22"/>
        <v>2</v>
      </c>
      <c r="AJ45" s="14">
        <f t="shared" si="22"/>
        <v>2</v>
      </c>
      <c r="AK45" s="14">
        <f t="shared" si="22"/>
        <v>2</v>
      </c>
      <c r="AL45" s="14">
        <f t="shared" si="22"/>
        <v>2</v>
      </c>
      <c r="AM45" s="14">
        <f t="shared" si="22"/>
        <v>0</v>
      </c>
      <c r="AN45" s="14">
        <f t="shared" si="22"/>
        <v>0</v>
      </c>
      <c r="AO45" s="14">
        <f t="shared" si="22"/>
        <v>0</v>
      </c>
      <c r="AP45" s="14">
        <f t="shared" si="22"/>
        <v>0</v>
      </c>
      <c r="AQ45" s="14">
        <f t="shared" si="22"/>
        <v>0</v>
      </c>
      <c r="AR45" s="14">
        <f t="shared" si="22"/>
        <v>0</v>
      </c>
      <c r="AS45" s="14">
        <f t="shared" si="22"/>
        <v>0</v>
      </c>
      <c r="AT45" s="14">
        <f t="shared" si="22"/>
        <v>0</v>
      </c>
      <c r="AU45" s="14">
        <f t="shared" si="22"/>
        <v>0</v>
      </c>
      <c r="AV45" s="14">
        <f t="shared" si="22"/>
        <v>0</v>
      </c>
      <c r="AW45" s="14">
        <f t="shared" si="22"/>
        <v>0</v>
      </c>
      <c r="AX45" s="14"/>
      <c r="AY45" s="14">
        <f>SUM(Z45:AW45)</f>
        <v>26</v>
      </c>
      <c r="AZ45">
        <f t="shared" si="4"/>
        <v>60</v>
      </c>
      <c r="BA45" s="24"/>
      <c r="BB45" s="26"/>
    </row>
    <row r="46" spans="1:54" ht="18" customHeight="1">
      <c r="A46" s="3"/>
      <c r="B46" s="85" t="s">
        <v>69</v>
      </c>
      <c r="C46" s="87" t="s">
        <v>43</v>
      </c>
      <c r="D46" s="3" t="s">
        <v>10</v>
      </c>
      <c r="E46" s="3">
        <v>0</v>
      </c>
      <c r="F46" s="3">
        <v>2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2">
        <f>SUM(E46:V46)</f>
        <v>34</v>
      </c>
      <c r="X46" s="39"/>
      <c r="Y46" s="16"/>
      <c r="Z46" s="3">
        <v>2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2</v>
      </c>
      <c r="AI46" s="3">
        <v>2</v>
      </c>
      <c r="AJ46" s="3">
        <v>2</v>
      </c>
      <c r="AK46" s="3">
        <v>2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6">
        <v>0</v>
      </c>
      <c r="AT46" s="6">
        <v>0</v>
      </c>
      <c r="AU46" s="6">
        <v>0</v>
      </c>
      <c r="AV46" s="6">
        <v>0</v>
      </c>
      <c r="AW46" s="3">
        <v>0</v>
      </c>
      <c r="AX46" s="3"/>
      <c r="AY46" s="20">
        <f t="shared" si="18"/>
        <v>26</v>
      </c>
      <c r="AZ46">
        <f t="shared" si="4"/>
        <v>60</v>
      </c>
      <c r="BA46" s="24"/>
      <c r="BB46" s="26"/>
    </row>
    <row r="47" spans="1:54" ht="15.75" customHeight="1">
      <c r="A47" s="3"/>
      <c r="B47" s="86"/>
      <c r="C47" s="88"/>
      <c r="D47" s="3" t="s">
        <v>11</v>
      </c>
      <c r="E47" s="3"/>
      <c r="F47" s="3">
        <v>2</v>
      </c>
      <c r="G47" s="3">
        <v>2</v>
      </c>
      <c r="H47" s="3">
        <v>2</v>
      </c>
      <c r="I47" s="3">
        <v>2</v>
      </c>
      <c r="J47" s="3">
        <v>2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2">
        <f>SUM(E47:V47)</f>
        <v>34</v>
      </c>
      <c r="X47" s="17"/>
      <c r="Y47" s="16"/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6">
        <v>0</v>
      </c>
      <c r="AT47" s="6">
        <v>0</v>
      </c>
      <c r="AU47" s="6">
        <v>0</v>
      </c>
      <c r="AV47" s="6">
        <v>0</v>
      </c>
      <c r="AW47" s="3">
        <v>0</v>
      </c>
      <c r="AX47" s="3"/>
      <c r="AY47" s="20">
        <f t="shared" si="18"/>
        <v>26</v>
      </c>
      <c r="AZ47">
        <f t="shared" si="4"/>
        <v>60</v>
      </c>
      <c r="BA47" s="24"/>
      <c r="BB47" s="26"/>
    </row>
    <row r="48" spans="1:54" ht="12.75">
      <c r="A48" s="3"/>
      <c r="B48" s="57" t="s">
        <v>23</v>
      </c>
      <c r="C48" s="57"/>
      <c r="D48" s="57"/>
      <c r="E48" s="16">
        <f>SUM(E6+E18+E44)</f>
        <v>0</v>
      </c>
      <c r="F48" s="16">
        <f aca="true" t="shared" si="23" ref="F48:AW48">SUM(F6+F18+F44)</f>
        <v>36</v>
      </c>
      <c r="G48" s="16">
        <f t="shared" si="23"/>
        <v>36</v>
      </c>
      <c r="H48" s="16">
        <f t="shared" si="23"/>
        <v>36</v>
      </c>
      <c r="I48" s="16">
        <f t="shared" si="23"/>
        <v>36</v>
      </c>
      <c r="J48" s="16">
        <f t="shared" si="23"/>
        <v>36</v>
      </c>
      <c r="K48" s="16">
        <f t="shared" si="23"/>
        <v>36</v>
      </c>
      <c r="L48" s="16">
        <f t="shared" si="23"/>
        <v>36</v>
      </c>
      <c r="M48" s="16">
        <f t="shared" si="23"/>
        <v>36</v>
      </c>
      <c r="N48" s="16">
        <f t="shared" si="23"/>
        <v>36</v>
      </c>
      <c r="O48" s="16">
        <f t="shared" si="23"/>
        <v>36</v>
      </c>
      <c r="P48" s="16">
        <f t="shared" si="23"/>
        <v>36</v>
      </c>
      <c r="Q48" s="16">
        <f t="shared" si="23"/>
        <v>36</v>
      </c>
      <c r="R48" s="16">
        <f t="shared" si="23"/>
        <v>36</v>
      </c>
      <c r="S48" s="16">
        <f>SUM(S6+S18+S44)</f>
        <v>36</v>
      </c>
      <c r="T48" s="16">
        <f t="shared" si="23"/>
        <v>36</v>
      </c>
      <c r="U48" s="16">
        <f t="shared" si="23"/>
        <v>36</v>
      </c>
      <c r="V48" s="16">
        <f t="shared" si="23"/>
        <v>36</v>
      </c>
      <c r="W48" s="28">
        <f t="shared" si="23"/>
        <v>612</v>
      </c>
      <c r="X48" s="17"/>
      <c r="Y48" s="16"/>
      <c r="Z48" s="16">
        <f t="shared" si="23"/>
        <v>36</v>
      </c>
      <c r="AA48" s="16">
        <f t="shared" si="23"/>
        <v>36</v>
      </c>
      <c r="AB48" s="16">
        <f t="shared" si="23"/>
        <v>36</v>
      </c>
      <c r="AC48" s="16">
        <f t="shared" si="23"/>
        <v>36</v>
      </c>
      <c r="AD48" s="16">
        <f t="shared" si="23"/>
        <v>36</v>
      </c>
      <c r="AE48" s="16">
        <f t="shared" si="23"/>
        <v>36</v>
      </c>
      <c r="AF48" s="16">
        <f t="shared" si="23"/>
        <v>36</v>
      </c>
      <c r="AG48" s="16">
        <f t="shared" si="23"/>
        <v>36</v>
      </c>
      <c r="AH48" s="16">
        <f t="shared" si="23"/>
        <v>36</v>
      </c>
      <c r="AI48" s="16">
        <f t="shared" si="23"/>
        <v>36</v>
      </c>
      <c r="AJ48" s="16">
        <f t="shared" si="23"/>
        <v>36</v>
      </c>
      <c r="AK48" s="16">
        <f t="shared" si="23"/>
        <v>36</v>
      </c>
      <c r="AL48" s="16">
        <f t="shared" si="23"/>
        <v>36</v>
      </c>
      <c r="AM48" s="16">
        <f t="shared" si="23"/>
        <v>36</v>
      </c>
      <c r="AN48" s="16">
        <f t="shared" si="23"/>
        <v>36</v>
      </c>
      <c r="AO48" s="16">
        <f t="shared" si="23"/>
        <v>36</v>
      </c>
      <c r="AP48" s="16">
        <f t="shared" si="23"/>
        <v>36</v>
      </c>
      <c r="AQ48" s="16">
        <f t="shared" si="23"/>
        <v>36</v>
      </c>
      <c r="AR48" s="16">
        <f t="shared" si="23"/>
        <v>36</v>
      </c>
      <c r="AS48" s="16">
        <f t="shared" si="23"/>
        <v>36</v>
      </c>
      <c r="AT48" s="16">
        <f t="shared" si="23"/>
        <v>36</v>
      </c>
      <c r="AU48" s="16">
        <f t="shared" si="23"/>
        <v>36</v>
      </c>
      <c r="AV48" s="16">
        <f t="shared" si="23"/>
        <v>0</v>
      </c>
      <c r="AW48" s="16">
        <f t="shared" si="23"/>
        <v>0</v>
      </c>
      <c r="AX48" s="16"/>
      <c r="AY48" s="16">
        <f>SUM(Z48:AW48)</f>
        <v>792</v>
      </c>
      <c r="AZ48">
        <f t="shared" si="4"/>
        <v>1404</v>
      </c>
      <c r="BA48" s="24"/>
      <c r="BB48" s="26"/>
    </row>
    <row r="49" spans="1:54" ht="12.75">
      <c r="A49" s="3"/>
      <c r="B49" s="57" t="s">
        <v>24</v>
      </c>
      <c r="C49" s="57"/>
      <c r="D49" s="57"/>
      <c r="E49" s="16">
        <f>SUM(E7+E19+E45)</f>
        <v>0</v>
      </c>
      <c r="F49" s="16">
        <f aca="true" t="shared" si="24" ref="F49:AW49">SUM(F7+F19+F45)</f>
        <v>14</v>
      </c>
      <c r="G49" s="16">
        <f t="shared" si="24"/>
        <v>13</v>
      </c>
      <c r="H49" s="16">
        <f t="shared" si="24"/>
        <v>14</v>
      </c>
      <c r="I49" s="16">
        <f t="shared" si="24"/>
        <v>12</v>
      </c>
      <c r="J49" s="16">
        <f t="shared" si="24"/>
        <v>14</v>
      </c>
      <c r="K49" s="16">
        <f t="shared" si="24"/>
        <v>13</v>
      </c>
      <c r="L49" s="16">
        <f t="shared" si="24"/>
        <v>14</v>
      </c>
      <c r="M49" s="16">
        <f t="shared" si="24"/>
        <v>12</v>
      </c>
      <c r="N49" s="16">
        <f t="shared" si="24"/>
        <v>14</v>
      </c>
      <c r="O49" s="16">
        <f t="shared" si="24"/>
        <v>13</v>
      </c>
      <c r="P49" s="16">
        <f t="shared" si="24"/>
        <v>14</v>
      </c>
      <c r="Q49" s="16">
        <f t="shared" si="24"/>
        <v>12</v>
      </c>
      <c r="R49" s="16">
        <f t="shared" si="24"/>
        <v>14</v>
      </c>
      <c r="S49" s="16">
        <f t="shared" si="24"/>
        <v>13</v>
      </c>
      <c r="T49" s="16">
        <f t="shared" si="24"/>
        <v>14</v>
      </c>
      <c r="U49" s="16">
        <f t="shared" si="24"/>
        <v>12</v>
      </c>
      <c r="V49" s="16">
        <f t="shared" si="24"/>
        <v>14</v>
      </c>
      <c r="W49" s="28">
        <f t="shared" si="24"/>
        <v>226</v>
      </c>
      <c r="X49" s="17"/>
      <c r="Y49" s="16"/>
      <c r="Z49" s="16">
        <f t="shared" si="24"/>
        <v>12</v>
      </c>
      <c r="AA49" s="16">
        <f t="shared" si="24"/>
        <v>13</v>
      </c>
      <c r="AB49" s="16">
        <f t="shared" si="24"/>
        <v>11</v>
      </c>
      <c r="AC49" s="16">
        <f t="shared" si="24"/>
        <v>14</v>
      </c>
      <c r="AD49" s="16">
        <f t="shared" si="24"/>
        <v>14</v>
      </c>
      <c r="AE49" s="16">
        <f t="shared" si="24"/>
        <v>12</v>
      </c>
      <c r="AF49" s="16">
        <f t="shared" si="24"/>
        <v>13</v>
      </c>
      <c r="AG49" s="16">
        <f t="shared" si="24"/>
        <v>14</v>
      </c>
      <c r="AH49" s="16">
        <f t="shared" si="24"/>
        <v>12</v>
      </c>
      <c r="AI49" s="16">
        <f t="shared" si="24"/>
        <v>12</v>
      </c>
      <c r="AJ49" s="16">
        <f t="shared" si="24"/>
        <v>13</v>
      </c>
      <c r="AK49" s="16">
        <f t="shared" si="24"/>
        <v>11</v>
      </c>
      <c r="AL49" s="16">
        <f t="shared" si="24"/>
        <v>13</v>
      </c>
      <c r="AM49" s="16">
        <f t="shared" si="24"/>
        <v>0</v>
      </c>
      <c r="AN49" s="16">
        <f t="shared" si="24"/>
        <v>0</v>
      </c>
      <c r="AO49" s="16">
        <f t="shared" si="24"/>
        <v>0</v>
      </c>
      <c r="AP49" s="16">
        <f t="shared" si="24"/>
        <v>0</v>
      </c>
      <c r="AQ49" s="16">
        <f t="shared" si="24"/>
        <v>0</v>
      </c>
      <c r="AR49" s="16">
        <f t="shared" si="24"/>
        <v>0</v>
      </c>
      <c r="AS49" s="16">
        <f t="shared" si="24"/>
        <v>0</v>
      </c>
      <c r="AT49" s="16">
        <f t="shared" si="24"/>
        <v>0</v>
      </c>
      <c r="AU49" s="16">
        <f t="shared" si="24"/>
        <v>0</v>
      </c>
      <c r="AV49" s="16">
        <f t="shared" si="24"/>
        <v>0</v>
      </c>
      <c r="AW49" s="16">
        <f t="shared" si="24"/>
        <v>0</v>
      </c>
      <c r="AX49" s="16"/>
      <c r="AY49" s="16">
        <f>SUM(Z49:AW49)</f>
        <v>164</v>
      </c>
      <c r="AZ49">
        <f t="shared" si="4"/>
        <v>390</v>
      </c>
      <c r="BA49" s="24"/>
      <c r="BB49" s="26"/>
    </row>
    <row r="50" spans="1:54" ht="12.75">
      <c r="A50" s="3"/>
      <c r="B50" s="50" t="s">
        <v>25</v>
      </c>
      <c r="C50" s="50"/>
      <c r="D50" s="50"/>
      <c r="E50" s="5">
        <f>SUM(E48:E49)</f>
        <v>0</v>
      </c>
      <c r="F50" s="5">
        <f aca="true" t="shared" si="25" ref="F50:V50">SUM(F48:F49)</f>
        <v>50</v>
      </c>
      <c r="G50" s="5">
        <f t="shared" si="25"/>
        <v>49</v>
      </c>
      <c r="H50" s="5">
        <f t="shared" si="25"/>
        <v>50</v>
      </c>
      <c r="I50" s="5">
        <f t="shared" si="25"/>
        <v>48</v>
      </c>
      <c r="J50" s="5">
        <f t="shared" si="25"/>
        <v>50</v>
      </c>
      <c r="K50" s="5">
        <f t="shared" si="25"/>
        <v>49</v>
      </c>
      <c r="L50" s="5">
        <f t="shared" si="25"/>
        <v>50</v>
      </c>
      <c r="M50" s="5">
        <f t="shared" si="25"/>
        <v>48</v>
      </c>
      <c r="N50" s="5">
        <f t="shared" si="25"/>
        <v>50</v>
      </c>
      <c r="O50" s="5">
        <f t="shared" si="25"/>
        <v>49</v>
      </c>
      <c r="P50" s="5">
        <f t="shared" si="25"/>
        <v>50</v>
      </c>
      <c r="Q50" s="5">
        <f t="shared" si="25"/>
        <v>48</v>
      </c>
      <c r="R50" s="5">
        <f t="shared" si="25"/>
        <v>50</v>
      </c>
      <c r="S50" s="5">
        <f t="shared" si="25"/>
        <v>49</v>
      </c>
      <c r="T50" s="5">
        <f t="shared" si="25"/>
        <v>50</v>
      </c>
      <c r="U50" s="5">
        <f t="shared" si="25"/>
        <v>48</v>
      </c>
      <c r="V50" s="31">
        <f t="shared" si="25"/>
        <v>50</v>
      </c>
      <c r="W50" s="22">
        <f>SUM(E50:V50)</f>
        <v>838</v>
      </c>
      <c r="X50" s="9"/>
      <c r="Y50" s="4"/>
      <c r="Z50" s="5">
        <f>SUM(Z48:Z49)</f>
        <v>48</v>
      </c>
      <c r="AA50" s="5">
        <f>SUM(AA48:AA49)</f>
        <v>49</v>
      </c>
      <c r="AB50" s="5">
        <f aca="true" t="shared" si="26" ref="AB50:AW50">SUM(AB48:AB49)</f>
        <v>47</v>
      </c>
      <c r="AC50" s="5">
        <f t="shared" si="26"/>
        <v>50</v>
      </c>
      <c r="AD50" s="5">
        <f t="shared" si="26"/>
        <v>50</v>
      </c>
      <c r="AE50" s="5">
        <f t="shared" si="26"/>
        <v>48</v>
      </c>
      <c r="AF50" s="5">
        <f t="shared" si="26"/>
        <v>49</v>
      </c>
      <c r="AG50" s="5">
        <f t="shared" si="26"/>
        <v>50</v>
      </c>
      <c r="AH50" s="5">
        <f t="shared" si="26"/>
        <v>48</v>
      </c>
      <c r="AI50" s="5">
        <f t="shared" si="26"/>
        <v>48</v>
      </c>
      <c r="AJ50" s="5">
        <f t="shared" si="26"/>
        <v>49</v>
      </c>
      <c r="AK50" s="5">
        <f t="shared" si="26"/>
        <v>47</v>
      </c>
      <c r="AL50" s="5">
        <f t="shared" si="26"/>
        <v>49</v>
      </c>
      <c r="AM50" s="5">
        <f t="shared" si="26"/>
        <v>36</v>
      </c>
      <c r="AN50" s="5">
        <f t="shared" si="26"/>
        <v>36</v>
      </c>
      <c r="AO50" s="5">
        <f t="shared" si="26"/>
        <v>36</v>
      </c>
      <c r="AP50" s="5">
        <f t="shared" si="26"/>
        <v>36</v>
      </c>
      <c r="AQ50" s="5">
        <f t="shared" si="26"/>
        <v>36</v>
      </c>
      <c r="AR50" s="5">
        <f t="shared" si="26"/>
        <v>36</v>
      </c>
      <c r="AS50" s="5">
        <f t="shared" si="26"/>
        <v>36</v>
      </c>
      <c r="AT50" s="5">
        <f t="shared" si="26"/>
        <v>36</v>
      </c>
      <c r="AU50" s="5">
        <f t="shared" si="26"/>
        <v>36</v>
      </c>
      <c r="AV50" s="5">
        <f t="shared" si="26"/>
        <v>0</v>
      </c>
      <c r="AW50" s="5">
        <f t="shared" si="26"/>
        <v>0</v>
      </c>
      <c r="AX50" s="5"/>
      <c r="AY50" s="5">
        <f>SUM(Z50:AW50)</f>
        <v>956</v>
      </c>
      <c r="AZ50">
        <f t="shared" si="4"/>
        <v>1794</v>
      </c>
      <c r="BA50" s="24"/>
      <c r="BB50" s="26"/>
    </row>
    <row r="60" spans="26:52" ht="12.75"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5"/>
    </row>
    <row r="61" spans="26:52" ht="12.75"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4"/>
      <c r="AZ61" s="25"/>
    </row>
    <row r="62" spans="26:52" ht="12.75"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6"/>
      <c r="AZ62" s="25"/>
    </row>
    <row r="63" spans="26:51" ht="12.75"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26:51" ht="12.75"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</row>
  </sheetData>
  <sheetProtection/>
  <mergeCells count="53">
    <mergeCell ref="X1:AA1"/>
    <mergeCell ref="AO1:AR1"/>
    <mergeCell ref="J1:M1"/>
    <mergeCell ref="F1:H1"/>
    <mergeCell ref="B46:B47"/>
    <mergeCell ref="C46:C47"/>
    <mergeCell ref="S1:U1"/>
    <mergeCell ref="AG1:AI1"/>
    <mergeCell ref="AK1:AN1"/>
    <mergeCell ref="B32:B33"/>
    <mergeCell ref="AT1:AW1"/>
    <mergeCell ref="AC1:AE1"/>
    <mergeCell ref="C1:C5"/>
    <mergeCell ref="D1:D5"/>
    <mergeCell ref="B48:D48"/>
    <mergeCell ref="C30:C31"/>
    <mergeCell ref="B20:B21"/>
    <mergeCell ref="C20:C21"/>
    <mergeCell ref="B22:B23"/>
    <mergeCell ref="B30:B31"/>
    <mergeCell ref="C6:C7"/>
    <mergeCell ref="C22:C23"/>
    <mergeCell ref="B18:B19"/>
    <mergeCell ref="C18:C19"/>
    <mergeCell ref="C14:C15"/>
    <mergeCell ref="C8:C9"/>
    <mergeCell ref="B6:B7"/>
    <mergeCell ref="C10:C11"/>
    <mergeCell ref="C16:C17"/>
    <mergeCell ref="B16:B17"/>
    <mergeCell ref="C26:C27"/>
    <mergeCell ref="B26:B27"/>
    <mergeCell ref="B24:B25"/>
    <mergeCell ref="C24:C25"/>
    <mergeCell ref="B44:B45"/>
    <mergeCell ref="C44:C45"/>
    <mergeCell ref="C40:C41"/>
    <mergeCell ref="A1:A5"/>
    <mergeCell ref="B1:B5"/>
    <mergeCell ref="A6:A7"/>
    <mergeCell ref="B10:B11"/>
    <mergeCell ref="B8:B9"/>
    <mergeCell ref="B14:B15"/>
    <mergeCell ref="B50:D50"/>
    <mergeCell ref="B38:B39"/>
    <mergeCell ref="C38:C39"/>
    <mergeCell ref="B12:B13"/>
    <mergeCell ref="C32:C33"/>
    <mergeCell ref="C12:C13"/>
    <mergeCell ref="B49:D49"/>
    <mergeCell ref="C36:C37"/>
    <mergeCell ref="B36:B37"/>
    <mergeCell ref="B40:B41"/>
  </mergeCells>
  <printOptions/>
  <pageMargins left="0.75" right="0.75" top="0.5" bottom="0.46" header="0.28" footer="0.24"/>
  <pageSetup fitToHeight="1" fitToWidth="1" horizontalDpi="600" verticalDpi="600" orientation="landscape" paperSize="8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3">
      <selection activeCell="A36" sqref="A36"/>
    </sheetView>
  </sheetViews>
  <sheetFormatPr defaultColWidth="9.00390625" defaultRowHeight="12.75"/>
  <cols>
    <col min="1" max="1" width="173.625" style="0" customWidth="1"/>
  </cols>
  <sheetData>
    <row r="1" ht="24.75" customHeight="1">
      <c r="A1" s="41" t="s">
        <v>75</v>
      </c>
    </row>
    <row r="2" ht="15.75" customHeight="1" hidden="1">
      <c r="A2" s="42"/>
    </row>
    <row r="3" ht="15.75">
      <c r="A3" s="42" t="s">
        <v>76</v>
      </c>
    </row>
    <row r="4" ht="24" customHeight="1">
      <c r="A4" s="42" t="s">
        <v>77</v>
      </c>
    </row>
    <row r="5" ht="15.75" customHeight="1" hidden="1">
      <c r="A5" s="42"/>
    </row>
    <row r="6" ht="15.75">
      <c r="A6" s="42" t="s">
        <v>78</v>
      </c>
    </row>
    <row r="7" ht="27.75" customHeight="1">
      <c r="A7" s="42" t="s">
        <v>79</v>
      </c>
    </row>
    <row r="8" spans="1:2" ht="0.75" customHeight="1">
      <c r="A8" s="40"/>
      <c r="B8" s="40"/>
    </row>
    <row r="9" ht="18.75" hidden="1">
      <c r="A9" s="43"/>
    </row>
    <row r="10" ht="18.75">
      <c r="A10" s="43" t="s">
        <v>80</v>
      </c>
    </row>
    <row r="11" ht="18.75">
      <c r="A11" s="43"/>
    </row>
    <row r="12" ht="18.75">
      <c r="A12" s="44" t="s">
        <v>81</v>
      </c>
    </row>
    <row r="13" ht="18.75">
      <c r="A13" s="44" t="s">
        <v>82</v>
      </c>
    </row>
    <row r="14" ht="18.75">
      <c r="A14" s="44"/>
    </row>
    <row r="15" ht="20.25">
      <c r="A15" s="45" t="s">
        <v>83</v>
      </c>
    </row>
    <row r="16" ht="20.25">
      <c r="A16" s="45" t="s">
        <v>84</v>
      </c>
    </row>
    <row r="17" ht="20.25">
      <c r="A17" s="45"/>
    </row>
    <row r="18" ht="18.75">
      <c r="A18" s="44" t="s">
        <v>85</v>
      </c>
    </row>
    <row r="19" ht="20.25">
      <c r="A19" s="45" t="s">
        <v>86</v>
      </c>
    </row>
    <row r="20" ht="18.75">
      <c r="A20" s="46" t="s">
        <v>87</v>
      </c>
    </row>
    <row r="21" ht="18.75">
      <c r="A21" s="46"/>
    </row>
    <row r="22" ht="18.75">
      <c r="A22" s="47" t="s">
        <v>88</v>
      </c>
    </row>
    <row r="23" ht="18.75">
      <c r="A23" s="47" t="s">
        <v>89</v>
      </c>
    </row>
    <row r="24" ht="18.75">
      <c r="A24" s="47" t="s">
        <v>90</v>
      </c>
    </row>
    <row r="25" ht="18.75">
      <c r="A25" s="47"/>
    </row>
    <row r="26" ht="18.75">
      <c r="A26" s="48" t="s">
        <v>91</v>
      </c>
    </row>
    <row r="27" ht="18.75">
      <c r="A27" s="48" t="s">
        <v>92</v>
      </c>
    </row>
    <row r="28" ht="18.75">
      <c r="A28" s="49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2014-05-23T09:00:31Z</cp:lastPrinted>
  <dcterms:created xsi:type="dcterms:W3CDTF">2010-11-18T12:22:24Z</dcterms:created>
  <dcterms:modified xsi:type="dcterms:W3CDTF">2017-01-26T10:00:51Z</dcterms:modified>
  <cp:category/>
  <cp:version/>
  <cp:contentType/>
  <cp:contentStatus/>
</cp:coreProperties>
</file>