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3"/>
  </bookViews>
  <sheets>
    <sheet name="1 курс" sheetId="1" r:id="rId1"/>
    <sheet name="2 курс" sheetId="2" r:id="rId2"/>
    <sheet name="3 курс" sheetId="3" r:id="rId3"/>
    <sheet name="титул" sheetId="4" r:id="rId4"/>
  </sheets>
  <definedNames/>
  <calcPr fullCalcOnLoad="1"/>
</workbook>
</file>

<file path=xl/comments1.xml><?xml version="1.0" encoding="utf-8"?>
<comments xmlns="http://schemas.openxmlformats.org/spreadsheetml/2006/main">
  <authors>
    <author>клиент</author>
  </authors>
  <commentList>
    <comment ref="C28" authorId="0">
      <text>
        <r>
          <rPr>
            <b/>
            <sz val="9"/>
            <rFont val="Tahoma"/>
            <family val="2"/>
          </rPr>
          <t>клиент: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клиент</author>
  </authors>
  <commentList>
    <comment ref="C30" authorId="0">
      <text>
        <r>
          <rPr>
            <b/>
            <sz val="9"/>
            <rFont val="Tahoma"/>
            <family val="2"/>
          </rPr>
          <t>клиент: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<sst xmlns="http://schemas.openxmlformats.org/spreadsheetml/2006/main" count="345" uniqueCount="140">
  <si>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</si>
  <si>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</si>
  <si>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</si>
  <si>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</si>
  <si>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</si>
  <si>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</si>
  <si>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</si>
  <si>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Индекс</t>
  </si>
  <si>
    <t>обяз.уч.</t>
  </si>
  <si>
    <t>сам.р.с.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</si>
  <si>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</si>
  <si>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</si>
  <si>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</si>
  <si>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</si>
  <si>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</si>
  <si>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</si>
  <si>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</si>
  <si>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</si>
  <si>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</si>
  <si>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</si>
  <si>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</si>
  <si>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Физическая культура</t>
  </si>
  <si>
    <t>О.00</t>
  </si>
  <si>
    <t>Общеобразовательная подготовка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</si>
  <si>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</si>
  <si>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</si>
  <si>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</si>
  <si>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</si>
  <si>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</si>
  <si>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</si>
  <si>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</si>
  <si>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</si>
  <si>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</si>
  <si>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</si>
  <si>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</si>
  <si>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</si>
  <si>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ОДБ.13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</si>
  <si>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</si>
  <si>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</si>
  <si>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</si>
  <si>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</si>
  <si>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</si>
  <si>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</si>
  <si>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Физика</t>
  </si>
  <si>
    <t>Биология</t>
  </si>
  <si>
    <t>География</t>
  </si>
  <si>
    <t xml:space="preserve">Математика </t>
  </si>
  <si>
    <t>Информатика и ИКТ</t>
  </si>
  <si>
    <t>Основы безопасности жизнедеятельности</t>
  </si>
  <si>
    <t>курс 2</t>
  </si>
  <si>
    <t>ОДБ.14</t>
  </si>
  <si>
    <t>ОП.00</t>
  </si>
  <si>
    <t>Общепрофессиональный цикл</t>
  </si>
  <si>
    <t>ОП. 03</t>
  </si>
  <si>
    <t>Материаловедение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</si>
  <si>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</si>
  <si>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</si>
  <si>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</si>
  <si>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</si>
  <si>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МДК.01.01</t>
  </si>
  <si>
    <t>Слесарное дело и технические измерения</t>
  </si>
  <si>
    <t>МДК.01.02</t>
  </si>
  <si>
    <t>Устройство, техническе обслуживание и ремонт а/м</t>
  </si>
  <si>
    <t>УП.01</t>
  </si>
  <si>
    <t>Учебная практика</t>
  </si>
  <si>
    <t>ПМ.02</t>
  </si>
  <si>
    <t>Транспортировка грузов и перевозка пассажиров</t>
  </si>
  <si>
    <t>Экология</t>
  </si>
  <si>
    <t>МДК.02.02</t>
  </si>
  <si>
    <t>Теоретическая подготовка водителей автомобилей категорий "В" и "С"</t>
  </si>
  <si>
    <t xml:space="preserve">ОП.01 </t>
  </si>
  <si>
    <t>Электротехника</t>
  </si>
  <si>
    <t>ОП.02</t>
  </si>
  <si>
    <t>Охрана труда</t>
  </si>
  <si>
    <t>ОП.04</t>
  </si>
  <si>
    <t>Безопасность жизнедеятельности</t>
  </si>
  <si>
    <t>ПП.01</t>
  </si>
  <si>
    <t>Производственная практика</t>
  </si>
  <si>
    <t>ПП.02</t>
  </si>
  <si>
    <t>ПМ.03</t>
  </si>
  <si>
    <t>Заправка транспортных средств горючими и смазочными материалами</t>
  </si>
  <si>
    <t>УП.02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</si>
  <si>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</si>
  <si>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</si>
  <si>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</si>
  <si>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</si>
  <si>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</si>
  <si>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</si>
  <si>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ФК.00</t>
  </si>
  <si>
    <t>ФК.00.01</t>
  </si>
  <si>
    <t>октябрь</t>
  </si>
  <si>
    <t>31 авг-6 сент</t>
  </si>
  <si>
    <t>28 сент- 4 окт</t>
  </si>
  <si>
    <t>26 окт-1 нояб</t>
  </si>
  <si>
    <t>30 нояб-6 дек</t>
  </si>
  <si>
    <t>28 дек- 3 янв</t>
  </si>
  <si>
    <t>29 фев- 6 марта</t>
  </si>
  <si>
    <t xml:space="preserve">28 марта - 3 апр </t>
  </si>
  <si>
    <t>25 апр - 1 мая</t>
  </si>
  <si>
    <t>30 мая - 5 июня</t>
  </si>
  <si>
    <t>27 июня - 3 июля</t>
  </si>
  <si>
    <t>29 авг- 4 сент</t>
  </si>
  <si>
    <t>26 сент- 2 окт</t>
  </si>
  <si>
    <t>31 окт- 6 нояб</t>
  </si>
  <si>
    <t>28 нояб- 4 дек</t>
  </si>
  <si>
    <t>26 дек- 1 янв</t>
  </si>
  <si>
    <t>30 янв- 5 февр</t>
  </si>
  <si>
    <t>27 фев- 5 марта</t>
  </si>
  <si>
    <t>27 марта - 2 апр</t>
  </si>
  <si>
    <t>29 мая - 4 июня</t>
  </si>
  <si>
    <t>26 июня - 3 июля</t>
  </si>
  <si>
    <t>28 авг-3 сент</t>
  </si>
  <si>
    <t>25 сент- 1 окт</t>
  </si>
  <si>
    <t>30 окт- 5 нояб</t>
  </si>
  <si>
    <t>27 нояб- 3 дек</t>
  </si>
  <si>
    <t>29 янв- 4 февр</t>
  </si>
  <si>
    <t>26 фев- 4 марта</t>
  </si>
  <si>
    <t>26 марта - 1 апр</t>
  </si>
  <si>
    <t>30 апр - 6 мая</t>
  </si>
  <si>
    <t>28 мая - 3 июня</t>
  </si>
  <si>
    <t>25июня - 1 июля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</si>
  <si>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</si>
  <si>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</si>
  <si>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</si>
  <si>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</si>
  <si>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«___»___________________2015г.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</si>
  <si>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</si>
  <si>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</si>
  <si>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 - программы подготовки квалифицированных рабочих, служащих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</si>
  <si>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</si>
  <si>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</si>
  <si>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 xml:space="preserve">по профессии </t>
  </si>
  <si>
    <t>23.01.03  «Автомеханик»</t>
  </si>
  <si>
    <t>Квалификации:</t>
  </si>
  <si>
    <r>
      <t xml:space="preserve">ОКПР </t>
    </r>
    <r>
      <rPr>
        <b/>
        <sz val="14"/>
        <rFont val="Times New Roman"/>
        <family val="1"/>
      </rPr>
      <t>18511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Слесарь по ремонту автомобилей</t>
    </r>
    <r>
      <rPr>
        <sz val="14"/>
        <rFont val="Times New Roman"/>
        <family val="1"/>
      </rPr>
      <t>, 4 разряд</t>
    </r>
  </si>
  <si>
    <r>
      <t xml:space="preserve">ОКПР </t>
    </r>
    <r>
      <rPr>
        <b/>
        <sz val="14"/>
        <rFont val="Times New Roman"/>
        <family val="1"/>
      </rPr>
      <t>11442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Водитель автомобиля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категорий «В» и «С»</t>
    </r>
    <r>
      <rPr>
        <sz val="14"/>
        <rFont val="Times New Roman"/>
        <family val="1"/>
      </rPr>
      <t xml:space="preserve"> </t>
    </r>
  </si>
  <si>
    <r>
      <t xml:space="preserve">ОКПР </t>
    </r>
    <r>
      <rPr>
        <b/>
        <sz val="14"/>
        <rFont val="Times New Roman"/>
        <family val="1"/>
      </rPr>
      <t>15594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Оператор заправочных станций</t>
    </r>
    <r>
      <rPr>
        <sz val="14"/>
        <rFont val="Times New Roman"/>
        <family val="1"/>
      </rPr>
      <t xml:space="preserve">, 3 разряд </t>
    </r>
  </si>
  <si>
    <r>
      <t>Форма обучения</t>
    </r>
    <r>
      <rPr>
        <sz val="14"/>
        <rFont val="Times New Roman"/>
        <family val="1"/>
      </rPr>
      <t xml:space="preserve"> -  очная</t>
    </r>
  </si>
  <si>
    <r>
      <t>Нормативный срок обучения</t>
    </r>
    <r>
      <rPr>
        <sz val="14"/>
        <rFont val="Times New Roman"/>
        <family val="1"/>
      </rPr>
      <t xml:space="preserve"> – 10 мес. на базе среднего общего образования</t>
    </r>
  </si>
  <si>
    <r>
      <t>Режим работы</t>
    </r>
    <r>
      <rPr>
        <sz val="14"/>
        <rFont val="Times New Roman"/>
        <family val="1"/>
      </rPr>
      <t>: 5-ти дневная учебная неделя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</si>
</sst>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2" fillId="37" borderId="11" xfId="0" applyFont="1" applyFill="1" applyBorder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indent="4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1"/>
  <sheetViews>
    <sheetView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L37" sqref="AL37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6.625" style="0" customWidth="1"/>
    <col min="4" max="4" width="9.25390625" style="0" customWidth="1"/>
    <col min="5" max="50" width="4.75390625" style="0" customWidth="1"/>
    <col min="51" max="51" width="5.375" style="0" customWidth="1"/>
  </cols>
  <sheetData>
    <row r="1" spans="1:51" ht="97.5" customHeight="1">
      <c r="A1" s="63" t="s">
        <v>49</v>
      </c>
      <c r="B1" s="63" t="s">
        <v>7</v>
      </c>
      <c r="C1" s="63" t="s">
        <v>0</v>
      </c>
      <c r="D1" s="63" t="s">
        <v>1</v>
      </c>
      <c r="E1" s="2" t="s">
        <v>91</v>
      </c>
      <c r="F1" s="93" t="s">
        <v>4</v>
      </c>
      <c r="G1" s="94"/>
      <c r="H1" s="94"/>
      <c r="I1" s="2" t="s">
        <v>92</v>
      </c>
      <c r="J1" s="93" t="s">
        <v>90</v>
      </c>
      <c r="K1" s="94"/>
      <c r="L1" s="95"/>
      <c r="M1" s="2" t="s">
        <v>93</v>
      </c>
      <c r="N1" s="93" t="s">
        <v>5</v>
      </c>
      <c r="O1" s="94"/>
      <c r="P1" s="94"/>
      <c r="Q1" s="95"/>
      <c r="R1" s="2" t="s">
        <v>94</v>
      </c>
      <c r="S1" s="99" t="s">
        <v>6</v>
      </c>
      <c r="T1" s="99"/>
      <c r="U1" s="99"/>
      <c r="V1" s="11" t="s">
        <v>95</v>
      </c>
      <c r="W1" s="8" t="s">
        <v>20</v>
      </c>
      <c r="X1" s="98" t="s">
        <v>13</v>
      </c>
      <c r="Y1" s="94"/>
      <c r="Z1" s="94"/>
      <c r="AA1" s="95"/>
      <c r="AB1" s="93" t="s">
        <v>14</v>
      </c>
      <c r="AC1" s="94"/>
      <c r="AD1" s="94"/>
      <c r="AE1" s="95"/>
      <c r="AF1" s="2" t="s">
        <v>96</v>
      </c>
      <c r="AG1" s="99" t="s">
        <v>15</v>
      </c>
      <c r="AH1" s="99"/>
      <c r="AI1" s="99"/>
      <c r="AJ1" s="2" t="s">
        <v>97</v>
      </c>
      <c r="AK1" s="93" t="s">
        <v>16</v>
      </c>
      <c r="AL1" s="94"/>
      <c r="AM1" s="94"/>
      <c r="AN1" s="2" t="s">
        <v>98</v>
      </c>
      <c r="AO1" s="93" t="s">
        <v>17</v>
      </c>
      <c r="AP1" s="94"/>
      <c r="AQ1" s="94"/>
      <c r="AR1" s="95"/>
      <c r="AS1" s="2" t="s">
        <v>99</v>
      </c>
      <c r="AT1" s="96" t="s">
        <v>18</v>
      </c>
      <c r="AU1" s="97"/>
      <c r="AV1" s="97"/>
      <c r="AW1" s="2" t="s">
        <v>100</v>
      </c>
      <c r="AX1" s="2"/>
      <c r="AY1" s="1" t="s">
        <v>19</v>
      </c>
    </row>
    <row r="2" spans="1:51" ht="12.75">
      <c r="A2" s="63"/>
      <c r="B2" s="63"/>
      <c r="C2" s="63"/>
      <c r="D2" s="63"/>
      <c r="E2" s="82" t="s">
        <v>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9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.75">
      <c r="A3" s="63"/>
      <c r="B3" s="63"/>
      <c r="C3" s="63"/>
      <c r="D3" s="63"/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3">
        <v>52</v>
      </c>
      <c r="V3" s="3">
        <v>53</v>
      </c>
      <c r="W3" s="9"/>
      <c r="X3" s="7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1" ht="12.75">
      <c r="A4" s="63"/>
      <c r="B4" s="63"/>
      <c r="C4" s="63"/>
      <c r="D4" s="6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9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>
      <c r="A5" s="63"/>
      <c r="B5" s="63"/>
      <c r="C5" s="63"/>
      <c r="D5" s="6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5">
        <v>18</v>
      </c>
      <c r="W5" s="9"/>
      <c r="X5" s="7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1" ht="17.25" customHeight="1">
      <c r="A6" s="78"/>
      <c r="B6" s="74" t="s">
        <v>22</v>
      </c>
      <c r="C6" s="71" t="s">
        <v>23</v>
      </c>
      <c r="D6" s="14" t="s">
        <v>8</v>
      </c>
      <c r="E6" s="14">
        <f>SUM(E8+E10+E12+E14+E16+E18+E20+E22+E24+E26+E28+E30)</f>
        <v>0</v>
      </c>
      <c r="F6" s="14">
        <f aca="true" t="shared" si="0" ref="F6:V6">SUM(F8+F10+F12+F14+F16+F18+F20+F22+F24+F26+F28+F30)</f>
        <v>25</v>
      </c>
      <c r="G6" s="14">
        <f t="shared" si="0"/>
        <v>25</v>
      </c>
      <c r="H6" s="14">
        <f t="shared" si="0"/>
        <v>25</v>
      </c>
      <c r="I6" s="14">
        <f t="shared" si="0"/>
        <v>25</v>
      </c>
      <c r="J6" s="14">
        <f t="shared" si="0"/>
        <v>25</v>
      </c>
      <c r="K6" s="14">
        <f t="shared" si="0"/>
        <v>25</v>
      </c>
      <c r="L6" s="14">
        <f t="shared" si="0"/>
        <v>25</v>
      </c>
      <c r="M6" s="14">
        <f t="shared" si="0"/>
        <v>25</v>
      </c>
      <c r="N6" s="14">
        <f t="shared" si="0"/>
        <v>25</v>
      </c>
      <c r="O6" s="14">
        <f t="shared" si="0"/>
        <v>25</v>
      </c>
      <c r="P6" s="14">
        <f t="shared" si="0"/>
        <v>25</v>
      </c>
      <c r="Q6" s="14">
        <f t="shared" si="0"/>
        <v>25</v>
      </c>
      <c r="R6" s="14">
        <f t="shared" si="0"/>
        <v>25</v>
      </c>
      <c r="S6" s="14">
        <f t="shared" si="0"/>
        <v>25</v>
      </c>
      <c r="T6" s="14">
        <f t="shared" si="0"/>
        <v>25</v>
      </c>
      <c r="U6" s="14">
        <f t="shared" si="0"/>
        <v>25</v>
      </c>
      <c r="V6" s="14">
        <f t="shared" si="0"/>
        <v>25</v>
      </c>
      <c r="W6" s="25">
        <f aca="true" t="shared" si="1" ref="W6:AW6">SUM(W8+W10+W12+W14+W16+W18+W20+W22+W24+W26+W28+W30+W34)</f>
        <v>442</v>
      </c>
      <c r="X6" s="23"/>
      <c r="Y6" s="14"/>
      <c r="Z6" s="14">
        <f t="shared" si="1"/>
        <v>25</v>
      </c>
      <c r="AA6" s="14">
        <f t="shared" si="1"/>
        <v>25</v>
      </c>
      <c r="AB6" s="14">
        <f t="shared" si="1"/>
        <v>25</v>
      </c>
      <c r="AC6" s="14">
        <f t="shared" si="1"/>
        <v>25</v>
      </c>
      <c r="AD6" s="14">
        <f>SUM(AD8+AD10+AD12+AD14+AD16+AD18+AD20+AD22+AD24+AD26+AD28+AD30+AD34)</f>
        <v>25</v>
      </c>
      <c r="AE6" s="14">
        <f t="shared" si="1"/>
        <v>25</v>
      </c>
      <c r="AF6" s="14">
        <f t="shared" si="1"/>
        <v>25</v>
      </c>
      <c r="AG6" s="14">
        <f t="shared" si="1"/>
        <v>25</v>
      </c>
      <c r="AH6" s="14">
        <f t="shared" si="1"/>
        <v>25</v>
      </c>
      <c r="AI6" s="14">
        <f t="shared" si="1"/>
        <v>25</v>
      </c>
      <c r="AJ6" s="14">
        <f t="shared" si="1"/>
        <v>25</v>
      </c>
      <c r="AK6" s="14">
        <f t="shared" si="1"/>
        <v>25</v>
      </c>
      <c r="AL6" s="14">
        <f t="shared" si="1"/>
        <v>25</v>
      </c>
      <c r="AM6" s="14">
        <f t="shared" si="1"/>
        <v>25</v>
      </c>
      <c r="AN6" s="14">
        <f t="shared" si="1"/>
        <v>25</v>
      </c>
      <c r="AO6" s="14">
        <f t="shared" si="1"/>
        <v>25</v>
      </c>
      <c r="AP6" s="14">
        <f t="shared" si="1"/>
        <v>25</v>
      </c>
      <c r="AQ6" s="14">
        <f t="shared" si="1"/>
        <v>25</v>
      </c>
      <c r="AR6" s="14">
        <f t="shared" si="1"/>
        <v>25</v>
      </c>
      <c r="AS6" s="14">
        <f t="shared" si="1"/>
        <v>25</v>
      </c>
      <c r="AT6" s="14">
        <f t="shared" si="1"/>
        <v>25</v>
      </c>
      <c r="AU6" s="14">
        <f t="shared" si="1"/>
        <v>25</v>
      </c>
      <c r="AV6" s="14">
        <f t="shared" si="1"/>
        <v>25</v>
      </c>
      <c r="AW6" s="14">
        <f t="shared" si="1"/>
        <v>25</v>
      </c>
      <c r="AX6" s="14"/>
      <c r="AY6" s="14">
        <f>SUM(X6:AW6)</f>
        <v>600</v>
      </c>
    </row>
    <row r="7" spans="1:51" ht="15.75" customHeight="1">
      <c r="A7" s="78"/>
      <c r="B7" s="74"/>
      <c r="C7" s="72"/>
      <c r="D7" s="14" t="s">
        <v>9</v>
      </c>
      <c r="E7" s="14">
        <f>SUM(E9+E11+E13+E15+E17+E19+E21+E23+E25+E27+E29+E31+E35)</f>
        <v>0</v>
      </c>
      <c r="F7" s="14">
        <f aca="true" t="shared" si="2" ref="F7:AW7">SUM(F9+F11+F13+F15+F17+F19+F21+F23+F25+F27+F29+F31+F35)</f>
        <v>15</v>
      </c>
      <c r="G7" s="14">
        <f t="shared" si="2"/>
        <v>12</v>
      </c>
      <c r="H7" s="14">
        <f t="shared" si="2"/>
        <v>15</v>
      </c>
      <c r="I7" s="14">
        <f t="shared" si="2"/>
        <v>12</v>
      </c>
      <c r="J7" s="14">
        <f t="shared" si="2"/>
        <v>14</v>
      </c>
      <c r="K7" s="14">
        <f t="shared" si="2"/>
        <v>12</v>
      </c>
      <c r="L7" s="14">
        <f t="shared" si="2"/>
        <v>16</v>
      </c>
      <c r="M7" s="14">
        <f t="shared" si="2"/>
        <v>11</v>
      </c>
      <c r="N7" s="14">
        <f t="shared" si="2"/>
        <v>15</v>
      </c>
      <c r="O7" s="14">
        <f t="shared" si="2"/>
        <v>12</v>
      </c>
      <c r="P7" s="14">
        <f t="shared" si="2"/>
        <v>15</v>
      </c>
      <c r="Q7" s="14">
        <f t="shared" si="2"/>
        <v>11</v>
      </c>
      <c r="R7" s="14">
        <f t="shared" si="2"/>
        <v>15</v>
      </c>
      <c r="S7" s="14">
        <f t="shared" si="2"/>
        <v>11</v>
      </c>
      <c r="T7" s="14">
        <f t="shared" si="2"/>
        <v>16</v>
      </c>
      <c r="U7" s="14">
        <f t="shared" si="2"/>
        <v>13</v>
      </c>
      <c r="V7" s="14">
        <f t="shared" si="2"/>
        <v>14</v>
      </c>
      <c r="W7" s="25">
        <f>SUM(W9+W11+W13+W15+W17+W19+W21+W23+W25+W27+W29+W31+W35)</f>
        <v>229</v>
      </c>
      <c r="X7" s="23"/>
      <c r="Y7" s="14"/>
      <c r="Z7" s="14">
        <f t="shared" si="2"/>
        <v>16</v>
      </c>
      <c r="AA7" s="14">
        <f t="shared" si="2"/>
        <v>9</v>
      </c>
      <c r="AB7" s="14">
        <f t="shared" si="2"/>
        <v>16</v>
      </c>
      <c r="AC7" s="14">
        <f t="shared" si="2"/>
        <v>7</v>
      </c>
      <c r="AD7" s="14">
        <f t="shared" si="2"/>
        <v>16</v>
      </c>
      <c r="AE7" s="14">
        <f t="shared" si="2"/>
        <v>10</v>
      </c>
      <c r="AF7" s="14">
        <f t="shared" si="2"/>
        <v>16</v>
      </c>
      <c r="AG7" s="14">
        <f t="shared" si="2"/>
        <v>7</v>
      </c>
      <c r="AH7" s="14">
        <f t="shared" si="2"/>
        <v>15</v>
      </c>
      <c r="AI7" s="14">
        <f t="shared" si="2"/>
        <v>10</v>
      </c>
      <c r="AJ7" s="14">
        <f t="shared" si="2"/>
        <v>15</v>
      </c>
      <c r="AK7" s="14">
        <f t="shared" si="2"/>
        <v>8</v>
      </c>
      <c r="AL7" s="14">
        <f t="shared" si="2"/>
        <v>16</v>
      </c>
      <c r="AM7" s="14">
        <f t="shared" si="2"/>
        <v>9</v>
      </c>
      <c r="AN7" s="14">
        <f t="shared" si="2"/>
        <v>17</v>
      </c>
      <c r="AO7" s="14">
        <f t="shared" si="2"/>
        <v>7</v>
      </c>
      <c r="AP7" s="14">
        <f t="shared" si="2"/>
        <v>15</v>
      </c>
      <c r="AQ7" s="14">
        <f t="shared" si="2"/>
        <v>10</v>
      </c>
      <c r="AR7" s="14">
        <f t="shared" si="2"/>
        <v>16</v>
      </c>
      <c r="AS7" s="14">
        <f t="shared" si="2"/>
        <v>8</v>
      </c>
      <c r="AT7" s="14">
        <f t="shared" si="2"/>
        <v>15</v>
      </c>
      <c r="AU7" s="14">
        <f t="shared" si="2"/>
        <v>9</v>
      </c>
      <c r="AV7" s="14">
        <f t="shared" si="2"/>
        <v>15</v>
      </c>
      <c r="AW7" s="14">
        <f t="shared" si="2"/>
        <v>9</v>
      </c>
      <c r="AX7" s="14"/>
      <c r="AY7" s="14">
        <f>SUM(X7:AW7)</f>
        <v>291</v>
      </c>
    </row>
    <row r="8" spans="1:51" ht="12.75">
      <c r="A8" s="3"/>
      <c r="B8" s="77" t="s">
        <v>24</v>
      </c>
      <c r="C8" s="73" t="s">
        <v>37</v>
      </c>
      <c r="D8" s="3" t="s">
        <v>8</v>
      </c>
      <c r="E8" s="5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22">
        <f aca="true" t="shared" si="3" ref="W8:W34">SUM(E8:V8)</f>
        <v>34</v>
      </c>
      <c r="X8" s="7"/>
      <c r="Y8" s="5"/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1</v>
      </c>
      <c r="AW8" s="5">
        <v>1</v>
      </c>
      <c r="AX8" s="5"/>
      <c r="AY8" s="12">
        <f>SUM(X8:AW8)</f>
        <v>24</v>
      </c>
    </row>
    <row r="9" spans="1:51" ht="12.75">
      <c r="A9" s="3"/>
      <c r="B9" s="77"/>
      <c r="C9" s="73"/>
      <c r="D9" s="3" t="s">
        <v>9</v>
      </c>
      <c r="E9" s="5"/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1</v>
      </c>
      <c r="O9" s="5">
        <v>0</v>
      </c>
      <c r="P9" s="5">
        <v>1</v>
      </c>
      <c r="Q9" s="5">
        <v>0</v>
      </c>
      <c r="R9" s="5">
        <v>1</v>
      </c>
      <c r="S9" s="5">
        <v>0</v>
      </c>
      <c r="T9" s="5">
        <v>1</v>
      </c>
      <c r="U9" s="5">
        <v>0</v>
      </c>
      <c r="V9" s="5">
        <v>1</v>
      </c>
      <c r="W9" s="22">
        <f t="shared" si="3"/>
        <v>9</v>
      </c>
      <c r="X9" s="7"/>
      <c r="Y9" s="5"/>
      <c r="Z9" s="5">
        <v>1</v>
      </c>
      <c r="AA9" s="5">
        <v>1</v>
      </c>
      <c r="AB9" s="5">
        <v>1</v>
      </c>
      <c r="AC9" s="5">
        <v>0</v>
      </c>
      <c r="AD9" s="5">
        <v>1</v>
      </c>
      <c r="AE9" s="5">
        <v>1</v>
      </c>
      <c r="AF9" s="5">
        <v>1</v>
      </c>
      <c r="AG9" s="5">
        <v>0</v>
      </c>
      <c r="AH9" s="5">
        <v>1</v>
      </c>
      <c r="AI9" s="5">
        <v>1</v>
      </c>
      <c r="AJ9" s="5">
        <v>1</v>
      </c>
      <c r="AK9" s="5">
        <v>0</v>
      </c>
      <c r="AL9" s="5">
        <v>1</v>
      </c>
      <c r="AM9" s="5">
        <v>1</v>
      </c>
      <c r="AN9" s="5">
        <v>1</v>
      </c>
      <c r="AO9" s="5">
        <v>0</v>
      </c>
      <c r="AP9" s="5">
        <v>1</v>
      </c>
      <c r="AQ9" s="5">
        <v>1</v>
      </c>
      <c r="AR9" s="5">
        <v>1</v>
      </c>
      <c r="AS9" s="5">
        <v>0</v>
      </c>
      <c r="AT9" s="5">
        <v>1</v>
      </c>
      <c r="AU9" s="5">
        <v>1</v>
      </c>
      <c r="AV9" s="5">
        <v>1</v>
      </c>
      <c r="AW9" s="5">
        <v>1</v>
      </c>
      <c r="AX9" s="5"/>
      <c r="AY9" s="12">
        <f aca="true" t="shared" si="4" ref="AY9:AY46">SUM(X9:AW9)</f>
        <v>19</v>
      </c>
    </row>
    <row r="10" spans="1:51" ht="12.75">
      <c r="A10" s="3"/>
      <c r="B10" s="77" t="s">
        <v>25</v>
      </c>
      <c r="C10" s="73" t="s">
        <v>38</v>
      </c>
      <c r="D10" s="3" t="s">
        <v>8</v>
      </c>
      <c r="E10" s="5"/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5">
        <v>2</v>
      </c>
      <c r="W10" s="22">
        <f t="shared" si="3"/>
        <v>34</v>
      </c>
      <c r="X10" s="7"/>
      <c r="Y10" s="5"/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5">
        <v>2</v>
      </c>
      <c r="AT10" s="5">
        <v>2</v>
      </c>
      <c r="AU10" s="5">
        <v>2</v>
      </c>
      <c r="AV10" s="5">
        <v>2</v>
      </c>
      <c r="AW10" s="5">
        <v>2</v>
      </c>
      <c r="AX10" s="5"/>
      <c r="AY10" s="12">
        <f t="shared" si="4"/>
        <v>48</v>
      </c>
    </row>
    <row r="11" spans="1:51" ht="12.75">
      <c r="A11" s="3"/>
      <c r="B11" s="77"/>
      <c r="C11" s="73"/>
      <c r="D11" s="3" t="s">
        <v>9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22">
        <f t="shared" si="3"/>
        <v>17</v>
      </c>
      <c r="X11" s="7"/>
      <c r="Y11" s="5"/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>
        <v>1</v>
      </c>
      <c r="AU11" s="5">
        <v>1</v>
      </c>
      <c r="AV11" s="5">
        <v>1</v>
      </c>
      <c r="AW11" s="5">
        <v>1</v>
      </c>
      <c r="AX11" s="5"/>
      <c r="AY11" s="12">
        <f t="shared" si="4"/>
        <v>24</v>
      </c>
    </row>
    <row r="12" spans="1:51" ht="12.75">
      <c r="A12" s="3"/>
      <c r="B12" s="77" t="s">
        <v>26</v>
      </c>
      <c r="C12" s="73" t="s">
        <v>39</v>
      </c>
      <c r="D12" s="3" t="s">
        <v>8</v>
      </c>
      <c r="E12" s="5"/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5">
        <v>3</v>
      </c>
      <c r="V12" s="5">
        <v>3</v>
      </c>
      <c r="W12" s="22">
        <f t="shared" si="3"/>
        <v>51</v>
      </c>
      <c r="X12" s="7"/>
      <c r="Y12" s="5"/>
      <c r="Z12" s="5">
        <v>2</v>
      </c>
      <c r="AA12" s="5">
        <v>2</v>
      </c>
      <c r="AB12" s="5">
        <v>2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>
        <v>2</v>
      </c>
      <c r="AV12" s="5">
        <v>2</v>
      </c>
      <c r="AW12" s="5">
        <v>2</v>
      </c>
      <c r="AX12" s="5"/>
      <c r="AY12" s="12">
        <f t="shared" si="4"/>
        <v>48</v>
      </c>
    </row>
    <row r="13" spans="1:51" ht="12.75">
      <c r="A13" s="3"/>
      <c r="B13" s="77"/>
      <c r="C13" s="73"/>
      <c r="D13" s="3" t="s">
        <v>9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22">
        <f t="shared" si="3"/>
        <v>17</v>
      </c>
      <c r="X13" s="7"/>
      <c r="Y13" s="5"/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/>
      <c r="AY13" s="12">
        <f t="shared" si="4"/>
        <v>24</v>
      </c>
    </row>
    <row r="14" spans="1:51" ht="12.75">
      <c r="A14" s="3"/>
      <c r="B14" s="77" t="s">
        <v>27</v>
      </c>
      <c r="C14" s="73" t="s">
        <v>40</v>
      </c>
      <c r="D14" s="3" t="s">
        <v>8</v>
      </c>
      <c r="E14" s="5"/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22">
        <f t="shared" si="3"/>
        <v>34</v>
      </c>
      <c r="X14" s="7"/>
      <c r="Y14" s="5"/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5">
        <v>3</v>
      </c>
      <c r="AM14" s="5">
        <v>3</v>
      </c>
      <c r="AN14" s="5">
        <v>3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  <c r="AU14" s="5">
        <v>3</v>
      </c>
      <c r="AV14" s="5">
        <v>3</v>
      </c>
      <c r="AW14" s="5">
        <v>3</v>
      </c>
      <c r="AX14" s="5"/>
      <c r="AY14" s="12">
        <f t="shared" si="4"/>
        <v>72</v>
      </c>
    </row>
    <row r="15" spans="1:51" ht="12.75">
      <c r="A15" s="3"/>
      <c r="B15" s="77"/>
      <c r="C15" s="73"/>
      <c r="D15" s="3" t="s">
        <v>9</v>
      </c>
      <c r="E15" s="5"/>
      <c r="F15" s="5">
        <v>1</v>
      </c>
      <c r="G15" s="5">
        <v>1</v>
      </c>
      <c r="H15" s="5">
        <v>2</v>
      </c>
      <c r="I15" s="5">
        <v>1</v>
      </c>
      <c r="J15" s="5">
        <v>1</v>
      </c>
      <c r="K15" s="5">
        <v>1</v>
      </c>
      <c r="L15" s="5">
        <v>2</v>
      </c>
      <c r="M15" s="5">
        <v>1</v>
      </c>
      <c r="N15" s="5">
        <v>1</v>
      </c>
      <c r="O15" s="5">
        <v>1</v>
      </c>
      <c r="P15" s="5">
        <v>2</v>
      </c>
      <c r="Q15" s="5">
        <v>1</v>
      </c>
      <c r="R15" s="5">
        <v>1</v>
      </c>
      <c r="S15" s="5">
        <v>1</v>
      </c>
      <c r="T15" s="5">
        <v>2</v>
      </c>
      <c r="U15" s="5">
        <v>1</v>
      </c>
      <c r="V15" s="5">
        <v>1</v>
      </c>
      <c r="W15" s="22">
        <f t="shared" si="3"/>
        <v>21</v>
      </c>
      <c r="X15" s="6"/>
      <c r="Y15" s="5"/>
      <c r="Z15" s="5">
        <v>2</v>
      </c>
      <c r="AA15" s="5">
        <v>0</v>
      </c>
      <c r="AB15" s="5">
        <v>2</v>
      </c>
      <c r="AC15" s="5">
        <v>0</v>
      </c>
      <c r="AD15" s="5">
        <v>2</v>
      </c>
      <c r="AE15" s="5">
        <v>0</v>
      </c>
      <c r="AF15" s="5">
        <v>2</v>
      </c>
      <c r="AG15" s="5">
        <v>0</v>
      </c>
      <c r="AH15" s="5">
        <v>2</v>
      </c>
      <c r="AI15" s="5">
        <v>0</v>
      </c>
      <c r="AJ15" s="5">
        <v>2</v>
      </c>
      <c r="AK15" s="5">
        <v>0</v>
      </c>
      <c r="AL15" s="5">
        <v>2</v>
      </c>
      <c r="AM15" s="5">
        <v>0</v>
      </c>
      <c r="AN15" s="5">
        <v>2</v>
      </c>
      <c r="AO15" s="5">
        <v>0</v>
      </c>
      <c r="AP15" s="5">
        <v>2</v>
      </c>
      <c r="AQ15" s="5">
        <v>0</v>
      </c>
      <c r="AR15" s="5">
        <v>2</v>
      </c>
      <c r="AS15" s="5">
        <v>0</v>
      </c>
      <c r="AT15" s="5">
        <v>2</v>
      </c>
      <c r="AU15" s="5">
        <v>0</v>
      </c>
      <c r="AV15" s="5">
        <v>2</v>
      </c>
      <c r="AW15" s="5">
        <v>0</v>
      </c>
      <c r="AX15" s="5"/>
      <c r="AY15" s="12">
        <f t="shared" si="4"/>
        <v>24</v>
      </c>
    </row>
    <row r="16" spans="1:53" ht="15" customHeight="1">
      <c r="A16" s="3"/>
      <c r="B16" s="77" t="s">
        <v>28</v>
      </c>
      <c r="C16" s="75" t="s">
        <v>41</v>
      </c>
      <c r="D16" s="3" t="s">
        <v>8</v>
      </c>
      <c r="E16" s="3"/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22">
        <f t="shared" si="3"/>
        <v>34</v>
      </c>
      <c r="X16" s="6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>
        <v>2</v>
      </c>
      <c r="AV16" s="3">
        <v>2</v>
      </c>
      <c r="AW16" s="3">
        <v>2</v>
      </c>
      <c r="AX16" s="5"/>
      <c r="AY16" s="12">
        <f t="shared" si="4"/>
        <v>48</v>
      </c>
      <c r="AZ16" s="17"/>
      <c r="BA16" s="19"/>
    </row>
    <row r="17" spans="1:55" ht="13.5" customHeight="1">
      <c r="A17" s="3"/>
      <c r="B17" s="77"/>
      <c r="C17" s="76"/>
      <c r="D17" s="3" t="s">
        <v>9</v>
      </c>
      <c r="E17" s="3"/>
      <c r="F17" s="5">
        <v>1</v>
      </c>
      <c r="G17" s="5">
        <v>2</v>
      </c>
      <c r="H17" s="5">
        <v>1</v>
      </c>
      <c r="I17" s="5">
        <v>1</v>
      </c>
      <c r="J17" s="5">
        <v>2</v>
      </c>
      <c r="K17" s="5">
        <v>1</v>
      </c>
      <c r="L17" s="5">
        <v>1</v>
      </c>
      <c r="M17" s="5">
        <v>1</v>
      </c>
      <c r="N17" s="5">
        <v>2</v>
      </c>
      <c r="O17" s="5">
        <v>1</v>
      </c>
      <c r="P17" s="5">
        <v>1</v>
      </c>
      <c r="Q17" s="5">
        <v>1</v>
      </c>
      <c r="R17" s="5">
        <v>2</v>
      </c>
      <c r="S17" s="5">
        <v>1</v>
      </c>
      <c r="T17" s="5">
        <v>1</v>
      </c>
      <c r="U17" s="5">
        <v>2</v>
      </c>
      <c r="V17" s="5">
        <v>1</v>
      </c>
      <c r="W17" s="22">
        <f t="shared" si="3"/>
        <v>22</v>
      </c>
      <c r="X17" s="7"/>
      <c r="Y17" s="5"/>
      <c r="Z17" s="3">
        <v>2</v>
      </c>
      <c r="AA17" s="3">
        <v>0</v>
      </c>
      <c r="AB17" s="3">
        <v>2</v>
      </c>
      <c r="AC17" s="3">
        <v>0</v>
      </c>
      <c r="AD17" s="3">
        <v>2</v>
      </c>
      <c r="AE17" s="3">
        <v>0</v>
      </c>
      <c r="AF17" s="3">
        <v>2</v>
      </c>
      <c r="AG17" s="3">
        <v>0</v>
      </c>
      <c r="AH17" s="3">
        <v>2</v>
      </c>
      <c r="AI17" s="3">
        <v>0</v>
      </c>
      <c r="AJ17" s="3">
        <v>2</v>
      </c>
      <c r="AK17" s="3">
        <v>0</v>
      </c>
      <c r="AL17" s="3">
        <v>2</v>
      </c>
      <c r="AM17" s="3">
        <v>0</v>
      </c>
      <c r="AN17" s="3">
        <v>2</v>
      </c>
      <c r="AO17" s="3">
        <v>0</v>
      </c>
      <c r="AP17" s="3">
        <v>2</v>
      </c>
      <c r="AQ17" s="3">
        <v>0</v>
      </c>
      <c r="AR17" s="3">
        <v>2</v>
      </c>
      <c r="AS17" s="3">
        <v>0</v>
      </c>
      <c r="AT17" s="3">
        <v>2</v>
      </c>
      <c r="AU17" s="5">
        <v>0</v>
      </c>
      <c r="AV17" s="5">
        <v>2</v>
      </c>
      <c r="AW17" s="5">
        <v>0</v>
      </c>
      <c r="AX17" s="5"/>
      <c r="AY17" s="12">
        <f t="shared" si="4"/>
        <v>24</v>
      </c>
      <c r="AZ17" s="17"/>
      <c r="BA17" s="19"/>
      <c r="BB17" s="18"/>
      <c r="BC17" s="18"/>
    </row>
    <row r="18" spans="1:55" ht="13.5" customHeight="1">
      <c r="A18" s="3"/>
      <c r="B18" s="69" t="s">
        <v>29</v>
      </c>
      <c r="C18" s="75" t="s">
        <v>42</v>
      </c>
      <c r="D18" s="3" t="s">
        <v>8</v>
      </c>
      <c r="E18" s="3"/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22">
        <f t="shared" si="3"/>
        <v>34</v>
      </c>
      <c r="X18" s="7"/>
      <c r="Y18" s="5"/>
      <c r="Z18" s="5">
        <v>2</v>
      </c>
      <c r="AA18" s="5">
        <v>2</v>
      </c>
      <c r="AB18" s="5">
        <v>2</v>
      </c>
      <c r="AC18" s="5">
        <v>2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2</v>
      </c>
      <c r="AO18" s="5">
        <v>2</v>
      </c>
      <c r="AP18" s="5">
        <v>2</v>
      </c>
      <c r="AQ18" s="5">
        <v>2</v>
      </c>
      <c r="AR18" s="5">
        <v>2</v>
      </c>
      <c r="AS18" s="5">
        <v>2</v>
      </c>
      <c r="AT18" s="5">
        <v>2</v>
      </c>
      <c r="AU18" s="5">
        <v>2</v>
      </c>
      <c r="AV18" s="5">
        <v>2</v>
      </c>
      <c r="AW18" s="5">
        <v>2</v>
      </c>
      <c r="AX18" s="5"/>
      <c r="AY18" s="12">
        <f t="shared" si="4"/>
        <v>48</v>
      </c>
      <c r="AZ18" s="17"/>
      <c r="BA18" s="19"/>
      <c r="BB18" s="18"/>
      <c r="BC18" s="18"/>
    </row>
    <row r="19" spans="1:55" ht="14.25" customHeight="1">
      <c r="A19" s="3"/>
      <c r="B19" s="70"/>
      <c r="C19" s="76"/>
      <c r="D19" s="3" t="s">
        <v>9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22">
        <f t="shared" si="3"/>
        <v>17</v>
      </c>
      <c r="X19" s="7"/>
      <c r="Y19" s="5"/>
      <c r="Z19" s="5">
        <v>1</v>
      </c>
      <c r="AA19" s="5">
        <v>1</v>
      </c>
      <c r="AB19" s="5">
        <v>1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5">
        <v>1</v>
      </c>
      <c r="AI19" s="5">
        <v>1</v>
      </c>
      <c r="AJ19" s="5">
        <v>1</v>
      </c>
      <c r="AK19" s="5">
        <v>0</v>
      </c>
      <c r="AL19" s="5">
        <v>1</v>
      </c>
      <c r="AM19" s="5">
        <v>1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0</v>
      </c>
      <c r="AT19" s="5">
        <v>1</v>
      </c>
      <c r="AU19" s="5">
        <v>1</v>
      </c>
      <c r="AV19" s="5">
        <v>1</v>
      </c>
      <c r="AW19" s="5">
        <v>0</v>
      </c>
      <c r="AX19" s="5"/>
      <c r="AY19" s="12">
        <f t="shared" si="4"/>
        <v>18</v>
      </c>
      <c r="AZ19" s="17"/>
      <c r="BA19" s="19"/>
      <c r="BB19" s="18"/>
      <c r="BC19" s="18"/>
    </row>
    <row r="20" spans="1:53" ht="14.25" customHeight="1">
      <c r="A20" s="3"/>
      <c r="B20" s="67" t="s">
        <v>30</v>
      </c>
      <c r="C20" s="65" t="s">
        <v>43</v>
      </c>
      <c r="D20" s="3" t="s">
        <v>8</v>
      </c>
      <c r="E20" s="3"/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22">
        <f t="shared" si="3"/>
        <v>34</v>
      </c>
      <c r="X20" s="6"/>
      <c r="Y20" s="3"/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2</v>
      </c>
      <c r="AV20" s="3">
        <v>2</v>
      </c>
      <c r="AW20" s="3">
        <v>2</v>
      </c>
      <c r="AX20" s="5"/>
      <c r="AY20" s="12">
        <f t="shared" si="4"/>
        <v>48</v>
      </c>
      <c r="AZ20" s="17"/>
      <c r="BA20" s="19"/>
    </row>
    <row r="21" spans="1:53" ht="13.5" customHeight="1">
      <c r="A21" s="3"/>
      <c r="B21" s="68"/>
      <c r="C21" s="66"/>
      <c r="D21" s="3" t="s">
        <v>9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22">
        <f t="shared" si="3"/>
        <v>17</v>
      </c>
      <c r="X21" s="6"/>
      <c r="Y21" s="3"/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5"/>
      <c r="AY21" s="12">
        <f t="shared" si="4"/>
        <v>24</v>
      </c>
      <c r="AZ21" s="17"/>
      <c r="BA21" s="19"/>
    </row>
    <row r="22" spans="1:53" ht="15" customHeight="1">
      <c r="A22" s="3"/>
      <c r="B22" s="67" t="s">
        <v>31</v>
      </c>
      <c r="C22" s="65" t="s">
        <v>44</v>
      </c>
      <c r="D22" s="3" t="s">
        <v>8</v>
      </c>
      <c r="E22" s="3"/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22">
        <f t="shared" si="3"/>
        <v>17</v>
      </c>
      <c r="X22" s="6"/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5"/>
      <c r="AY22" s="12">
        <f t="shared" si="4"/>
        <v>24</v>
      </c>
      <c r="AZ22" s="17"/>
      <c r="BA22" s="19"/>
    </row>
    <row r="23" spans="1:53" ht="12.75" customHeight="1">
      <c r="A23" s="3"/>
      <c r="B23" s="68"/>
      <c r="C23" s="66"/>
      <c r="D23" s="3" t="s">
        <v>9</v>
      </c>
      <c r="E23" s="3"/>
      <c r="F23" s="3">
        <v>1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1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1</v>
      </c>
      <c r="S23" s="3">
        <v>0</v>
      </c>
      <c r="T23" s="3">
        <v>1</v>
      </c>
      <c r="U23" s="3">
        <v>1</v>
      </c>
      <c r="V23" s="3">
        <v>0</v>
      </c>
      <c r="W23" s="22">
        <f t="shared" si="3"/>
        <v>8</v>
      </c>
      <c r="X23" s="6"/>
      <c r="Y23" s="3"/>
      <c r="Z23" s="3">
        <v>1</v>
      </c>
      <c r="AA23" s="3">
        <v>0</v>
      </c>
      <c r="AB23" s="3">
        <v>1</v>
      </c>
      <c r="AC23" s="3">
        <v>0</v>
      </c>
      <c r="AD23" s="3">
        <v>0</v>
      </c>
      <c r="AE23" s="3">
        <v>1</v>
      </c>
      <c r="AF23" s="3">
        <v>1</v>
      </c>
      <c r="AG23" s="3">
        <v>0</v>
      </c>
      <c r="AH23" s="3">
        <v>1</v>
      </c>
      <c r="AI23" s="3">
        <v>0</v>
      </c>
      <c r="AJ23" s="3">
        <v>0</v>
      </c>
      <c r="AK23" s="3">
        <v>1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1</v>
      </c>
      <c r="AR23" s="3">
        <v>0</v>
      </c>
      <c r="AS23" s="3">
        <v>1</v>
      </c>
      <c r="AT23" s="3">
        <v>0</v>
      </c>
      <c r="AU23" s="3">
        <v>0</v>
      </c>
      <c r="AV23" s="3">
        <v>1</v>
      </c>
      <c r="AW23" s="3">
        <v>0</v>
      </c>
      <c r="AX23" s="5"/>
      <c r="AY23" s="12">
        <f t="shared" si="4"/>
        <v>12</v>
      </c>
      <c r="AZ23" s="17"/>
      <c r="BA23" s="19"/>
    </row>
    <row r="24" spans="1:53" ht="14.25" customHeight="1">
      <c r="A24" s="3"/>
      <c r="B24" s="69" t="s">
        <v>34</v>
      </c>
      <c r="C24" s="75" t="s">
        <v>46</v>
      </c>
      <c r="D24" s="3" t="s">
        <v>8</v>
      </c>
      <c r="E24" s="3"/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22">
        <f t="shared" si="3"/>
        <v>51</v>
      </c>
      <c r="X24" s="6"/>
      <c r="Y24" s="3"/>
      <c r="Z24" s="3">
        <v>4</v>
      </c>
      <c r="AA24" s="3">
        <v>4</v>
      </c>
      <c r="AB24" s="3">
        <v>4</v>
      </c>
      <c r="AC24" s="3">
        <v>4</v>
      </c>
      <c r="AD24" s="3">
        <v>4</v>
      </c>
      <c r="AE24" s="3">
        <v>4</v>
      </c>
      <c r="AF24" s="3">
        <v>4</v>
      </c>
      <c r="AG24" s="3">
        <v>4</v>
      </c>
      <c r="AH24" s="3">
        <v>4</v>
      </c>
      <c r="AI24" s="3">
        <v>4</v>
      </c>
      <c r="AJ24" s="3">
        <v>4</v>
      </c>
      <c r="AK24" s="3">
        <v>4</v>
      </c>
      <c r="AL24" s="3">
        <v>4</v>
      </c>
      <c r="AM24" s="3">
        <v>4</v>
      </c>
      <c r="AN24" s="3">
        <v>4</v>
      </c>
      <c r="AO24" s="3">
        <v>4</v>
      </c>
      <c r="AP24" s="3">
        <v>4</v>
      </c>
      <c r="AQ24" s="3">
        <v>4</v>
      </c>
      <c r="AR24" s="3">
        <v>4</v>
      </c>
      <c r="AS24" s="3">
        <v>4</v>
      </c>
      <c r="AT24" s="3">
        <v>4</v>
      </c>
      <c r="AU24" s="3">
        <v>4</v>
      </c>
      <c r="AV24" s="3">
        <v>4</v>
      </c>
      <c r="AW24" s="3">
        <v>4</v>
      </c>
      <c r="AX24" s="3"/>
      <c r="AY24" s="12">
        <f t="shared" si="4"/>
        <v>96</v>
      </c>
      <c r="AZ24" s="17"/>
      <c r="BA24" s="19"/>
    </row>
    <row r="25" spans="1:53" ht="12.75" customHeight="1">
      <c r="A25" s="3"/>
      <c r="B25" s="70"/>
      <c r="C25" s="76"/>
      <c r="D25" s="3" t="s">
        <v>9</v>
      </c>
      <c r="E25" s="3"/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22">
        <f t="shared" si="3"/>
        <v>34</v>
      </c>
      <c r="X25" s="6"/>
      <c r="Y25" s="3"/>
      <c r="Z25" s="3">
        <v>1</v>
      </c>
      <c r="AA25" s="3">
        <v>1</v>
      </c>
      <c r="AB25" s="3">
        <v>1</v>
      </c>
      <c r="AC25" s="3">
        <v>1</v>
      </c>
      <c r="AD25" s="3">
        <v>2</v>
      </c>
      <c r="AE25" s="3">
        <v>1</v>
      </c>
      <c r="AF25" s="3">
        <v>1</v>
      </c>
      <c r="AG25" s="3">
        <v>1</v>
      </c>
      <c r="AH25" s="3">
        <v>1</v>
      </c>
      <c r="AI25" s="3">
        <v>2</v>
      </c>
      <c r="AJ25" s="3">
        <v>1</v>
      </c>
      <c r="AK25" s="3">
        <v>1</v>
      </c>
      <c r="AL25" s="3">
        <v>1</v>
      </c>
      <c r="AM25" s="3">
        <v>1</v>
      </c>
      <c r="AN25" s="3">
        <v>2</v>
      </c>
      <c r="AO25" s="3">
        <v>1</v>
      </c>
      <c r="AP25" s="3">
        <v>1</v>
      </c>
      <c r="AQ25" s="3">
        <v>1</v>
      </c>
      <c r="AR25" s="3">
        <v>2</v>
      </c>
      <c r="AS25" s="3">
        <v>1</v>
      </c>
      <c r="AT25" s="3">
        <v>1</v>
      </c>
      <c r="AU25" s="3">
        <v>1</v>
      </c>
      <c r="AV25" s="3">
        <v>1</v>
      </c>
      <c r="AW25" s="3">
        <v>2</v>
      </c>
      <c r="AX25" s="3"/>
      <c r="AY25" s="12">
        <f t="shared" si="4"/>
        <v>29</v>
      </c>
      <c r="AZ25" s="17"/>
      <c r="BA25" s="19"/>
    </row>
    <row r="26" spans="1:53" ht="14.25" customHeight="1">
      <c r="A26" s="3"/>
      <c r="B26" s="69" t="s">
        <v>35</v>
      </c>
      <c r="C26" s="75" t="s">
        <v>47</v>
      </c>
      <c r="D26" s="3" t="s">
        <v>8</v>
      </c>
      <c r="E26" s="3"/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22">
        <f t="shared" si="3"/>
        <v>51</v>
      </c>
      <c r="X26" s="6"/>
      <c r="Y26" s="3"/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>
        <v>2</v>
      </c>
      <c r="AQ26" s="3">
        <v>2</v>
      </c>
      <c r="AR26" s="3">
        <v>2</v>
      </c>
      <c r="AS26" s="3">
        <v>2</v>
      </c>
      <c r="AT26" s="3">
        <v>2</v>
      </c>
      <c r="AU26" s="3">
        <v>2</v>
      </c>
      <c r="AV26" s="3">
        <v>2</v>
      </c>
      <c r="AW26" s="3">
        <v>2</v>
      </c>
      <c r="AX26" s="3"/>
      <c r="AY26" s="12">
        <f t="shared" si="4"/>
        <v>48</v>
      </c>
      <c r="AZ26" s="17"/>
      <c r="BA26" s="19"/>
    </row>
    <row r="27" spans="1:53" ht="15" customHeight="1">
      <c r="A27" s="3"/>
      <c r="B27" s="70"/>
      <c r="C27" s="76"/>
      <c r="D27" s="3" t="s">
        <v>9</v>
      </c>
      <c r="E27" s="3"/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22">
        <f t="shared" si="3"/>
        <v>17</v>
      </c>
      <c r="X27" s="6"/>
      <c r="Y27" s="3"/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/>
      <c r="AY27" s="12">
        <f t="shared" si="4"/>
        <v>24</v>
      </c>
      <c r="AZ27" s="17"/>
      <c r="BA27" s="19"/>
    </row>
    <row r="28" spans="1:53" ht="14.25" customHeight="1">
      <c r="A28" s="3"/>
      <c r="B28" s="69" t="s">
        <v>36</v>
      </c>
      <c r="C28" s="75" t="s">
        <v>48</v>
      </c>
      <c r="D28" s="3" t="s">
        <v>8</v>
      </c>
      <c r="E28" s="3"/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22">
        <f t="shared" si="3"/>
        <v>17</v>
      </c>
      <c r="X28" s="6"/>
      <c r="Y28" s="3"/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/>
      <c r="AY28" s="12">
        <f t="shared" si="4"/>
        <v>24</v>
      </c>
      <c r="AZ28" s="17"/>
      <c r="BA28" s="19"/>
    </row>
    <row r="29" spans="1:53" ht="12.75" customHeight="1">
      <c r="A29" s="3"/>
      <c r="B29" s="70"/>
      <c r="C29" s="76"/>
      <c r="D29" s="3" t="s">
        <v>9</v>
      </c>
      <c r="E29" s="3"/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1</v>
      </c>
      <c r="W29" s="22">
        <f t="shared" si="3"/>
        <v>7</v>
      </c>
      <c r="X29" s="6"/>
      <c r="Y29" s="3"/>
      <c r="Z29" s="3">
        <v>1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1</v>
      </c>
      <c r="AG29" s="3">
        <v>0</v>
      </c>
      <c r="AH29" s="3">
        <v>0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1</v>
      </c>
      <c r="AU29" s="3">
        <v>0</v>
      </c>
      <c r="AV29" s="3">
        <v>1</v>
      </c>
      <c r="AW29" s="3">
        <v>0</v>
      </c>
      <c r="AX29" s="3"/>
      <c r="AY29" s="12">
        <f t="shared" si="4"/>
        <v>10</v>
      </c>
      <c r="AZ29" s="17"/>
      <c r="BA29" s="19"/>
    </row>
    <row r="30" spans="1:53" ht="15" customHeight="1">
      <c r="A30" s="3"/>
      <c r="B30" s="69" t="s">
        <v>50</v>
      </c>
      <c r="C30" s="75" t="s">
        <v>21</v>
      </c>
      <c r="D30" s="3" t="s">
        <v>8</v>
      </c>
      <c r="E30" s="3"/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22">
        <f t="shared" si="3"/>
        <v>34</v>
      </c>
      <c r="X30" s="6"/>
      <c r="Y30" s="3"/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2</v>
      </c>
      <c r="AV30" s="3">
        <v>2</v>
      </c>
      <c r="AW30" s="3">
        <v>2</v>
      </c>
      <c r="AX30" s="3"/>
      <c r="AY30" s="12">
        <f t="shared" si="4"/>
        <v>48</v>
      </c>
      <c r="AZ30" s="17"/>
      <c r="BA30" s="19"/>
    </row>
    <row r="31" spans="1:53" ht="14.25" customHeight="1">
      <c r="A31" s="3"/>
      <c r="B31" s="70"/>
      <c r="C31" s="76"/>
      <c r="D31" s="3" t="s">
        <v>9</v>
      </c>
      <c r="E31" s="3"/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22">
        <f t="shared" si="3"/>
        <v>34</v>
      </c>
      <c r="X31" s="6"/>
      <c r="Y31" s="3"/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/>
      <c r="AY31" s="12">
        <f t="shared" si="4"/>
        <v>48</v>
      </c>
      <c r="AZ31" s="17"/>
      <c r="BA31" s="19"/>
    </row>
    <row r="32" spans="1:53" ht="15" customHeight="1">
      <c r="A32" s="3"/>
      <c r="B32" s="87" t="s">
        <v>51</v>
      </c>
      <c r="C32" s="89" t="s">
        <v>52</v>
      </c>
      <c r="D32" s="30" t="s">
        <v>8</v>
      </c>
      <c r="E32" s="30">
        <f>SUM(E34)</f>
        <v>0</v>
      </c>
      <c r="F32" s="30">
        <f aca="true" t="shared" si="5" ref="F32:AW33">SUM(F34)</f>
        <v>1</v>
      </c>
      <c r="G32" s="30">
        <f t="shared" si="5"/>
        <v>1</v>
      </c>
      <c r="H32" s="30">
        <f t="shared" si="5"/>
        <v>1</v>
      </c>
      <c r="I32" s="30">
        <f t="shared" si="5"/>
        <v>1</v>
      </c>
      <c r="J32" s="30">
        <f t="shared" si="5"/>
        <v>1</v>
      </c>
      <c r="K32" s="30">
        <f t="shared" si="5"/>
        <v>1</v>
      </c>
      <c r="L32" s="30">
        <f t="shared" si="5"/>
        <v>1</v>
      </c>
      <c r="M32" s="30">
        <f t="shared" si="5"/>
        <v>1</v>
      </c>
      <c r="N32" s="30">
        <f t="shared" si="5"/>
        <v>1</v>
      </c>
      <c r="O32" s="30">
        <f t="shared" si="5"/>
        <v>1</v>
      </c>
      <c r="P32" s="30">
        <f t="shared" si="5"/>
        <v>1</v>
      </c>
      <c r="Q32" s="30">
        <f t="shared" si="5"/>
        <v>1</v>
      </c>
      <c r="R32" s="30">
        <f t="shared" si="5"/>
        <v>1</v>
      </c>
      <c r="S32" s="30">
        <f t="shared" si="5"/>
        <v>1</v>
      </c>
      <c r="T32" s="30">
        <f t="shared" si="5"/>
        <v>1</v>
      </c>
      <c r="U32" s="30">
        <f t="shared" si="5"/>
        <v>1</v>
      </c>
      <c r="V32" s="30">
        <f t="shared" si="5"/>
        <v>1</v>
      </c>
      <c r="W32" s="38">
        <f t="shared" si="5"/>
        <v>17</v>
      </c>
      <c r="X32" s="35"/>
      <c r="Y32" s="34"/>
      <c r="Z32" s="30">
        <f t="shared" si="5"/>
        <v>1</v>
      </c>
      <c r="AA32" s="30">
        <f t="shared" si="5"/>
        <v>1</v>
      </c>
      <c r="AB32" s="30">
        <f t="shared" si="5"/>
        <v>1</v>
      </c>
      <c r="AC32" s="30">
        <f t="shared" si="5"/>
        <v>1</v>
      </c>
      <c r="AD32" s="30">
        <f t="shared" si="5"/>
        <v>1</v>
      </c>
      <c r="AE32" s="30">
        <f t="shared" si="5"/>
        <v>1</v>
      </c>
      <c r="AF32" s="30">
        <f>SUM(AF34)</f>
        <v>1</v>
      </c>
      <c r="AG32" s="30">
        <f t="shared" si="5"/>
        <v>1</v>
      </c>
      <c r="AH32" s="30">
        <f t="shared" si="5"/>
        <v>1</v>
      </c>
      <c r="AI32" s="30">
        <f t="shared" si="5"/>
        <v>1</v>
      </c>
      <c r="AJ32" s="30">
        <f t="shared" si="5"/>
        <v>1</v>
      </c>
      <c r="AK32" s="30">
        <f t="shared" si="5"/>
        <v>1</v>
      </c>
      <c r="AL32" s="30">
        <f t="shared" si="5"/>
        <v>1</v>
      </c>
      <c r="AM32" s="30">
        <f t="shared" si="5"/>
        <v>1</v>
      </c>
      <c r="AN32" s="30">
        <f t="shared" si="5"/>
        <v>1</v>
      </c>
      <c r="AO32" s="30">
        <f t="shared" si="5"/>
        <v>1</v>
      </c>
      <c r="AP32" s="30">
        <f t="shared" si="5"/>
        <v>1</v>
      </c>
      <c r="AQ32" s="30">
        <f t="shared" si="5"/>
        <v>1</v>
      </c>
      <c r="AR32" s="30">
        <f t="shared" si="5"/>
        <v>1</v>
      </c>
      <c r="AS32" s="30">
        <f t="shared" si="5"/>
        <v>1</v>
      </c>
      <c r="AT32" s="30">
        <f t="shared" si="5"/>
        <v>1</v>
      </c>
      <c r="AU32" s="30">
        <f t="shared" si="5"/>
        <v>1</v>
      </c>
      <c r="AV32" s="30">
        <f t="shared" si="5"/>
        <v>1</v>
      </c>
      <c r="AW32" s="30">
        <f t="shared" si="5"/>
        <v>1</v>
      </c>
      <c r="AX32" s="30"/>
      <c r="AY32" s="30">
        <f>SUM(AY34)</f>
        <v>24</v>
      </c>
      <c r="AZ32" s="17"/>
      <c r="BA32" s="19"/>
    </row>
    <row r="33" spans="1:53" ht="15.75" customHeight="1">
      <c r="A33" s="3"/>
      <c r="B33" s="88"/>
      <c r="C33" s="90"/>
      <c r="D33" s="30" t="s">
        <v>9</v>
      </c>
      <c r="E33" s="30">
        <f>SUM(E35)</f>
        <v>0</v>
      </c>
      <c r="F33" s="30">
        <f aca="true" t="shared" si="6" ref="F33:W33">SUM(F35)</f>
        <v>1</v>
      </c>
      <c r="G33" s="30">
        <f t="shared" si="6"/>
        <v>0</v>
      </c>
      <c r="H33" s="30">
        <f t="shared" si="6"/>
        <v>1</v>
      </c>
      <c r="I33" s="30">
        <f t="shared" si="6"/>
        <v>0</v>
      </c>
      <c r="J33" s="30">
        <f t="shared" si="6"/>
        <v>1</v>
      </c>
      <c r="K33" s="30">
        <f t="shared" si="6"/>
        <v>0</v>
      </c>
      <c r="L33" s="30">
        <f t="shared" si="6"/>
        <v>1</v>
      </c>
      <c r="M33" s="30">
        <f t="shared" si="6"/>
        <v>0</v>
      </c>
      <c r="N33" s="30">
        <f t="shared" si="6"/>
        <v>1</v>
      </c>
      <c r="O33" s="30">
        <f t="shared" si="6"/>
        <v>0</v>
      </c>
      <c r="P33" s="30">
        <f t="shared" si="6"/>
        <v>1</v>
      </c>
      <c r="Q33" s="30">
        <f t="shared" si="6"/>
        <v>0</v>
      </c>
      <c r="R33" s="30">
        <f t="shared" si="6"/>
        <v>1</v>
      </c>
      <c r="S33" s="30">
        <f t="shared" si="6"/>
        <v>0</v>
      </c>
      <c r="T33" s="30">
        <f t="shared" si="6"/>
        <v>1</v>
      </c>
      <c r="U33" s="30">
        <f t="shared" si="6"/>
        <v>0</v>
      </c>
      <c r="V33" s="30">
        <f t="shared" si="6"/>
        <v>1</v>
      </c>
      <c r="W33" s="38">
        <f t="shared" si="6"/>
        <v>9</v>
      </c>
      <c r="X33" s="35"/>
      <c r="Y33" s="34"/>
      <c r="Z33" s="30">
        <f t="shared" si="5"/>
        <v>1</v>
      </c>
      <c r="AA33" s="30">
        <f t="shared" si="5"/>
        <v>0</v>
      </c>
      <c r="AB33" s="30">
        <f t="shared" si="5"/>
        <v>1</v>
      </c>
      <c r="AC33" s="30">
        <f t="shared" si="5"/>
        <v>0</v>
      </c>
      <c r="AD33" s="30">
        <f t="shared" si="5"/>
        <v>1</v>
      </c>
      <c r="AE33" s="30">
        <f t="shared" si="5"/>
        <v>0</v>
      </c>
      <c r="AF33" s="30">
        <f t="shared" si="5"/>
        <v>1</v>
      </c>
      <c r="AG33" s="30">
        <f t="shared" si="5"/>
        <v>0</v>
      </c>
      <c r="AH33" s="30">
        <f t="shared" si="5"/>
        <v>1</v>
      </c>
      <c r="AI33" s="30">
        <f t="shared" si="5"/>
        <v>0</v>
      </c>
      <c r="AJ33" s="30">
        <f t="shared" si="5"/>
        <v>1</v>
      </c>
      <c r="AK33" s="30">
        <f t="shared" si="5"/>
        <v>0</v>
      </c>
      <c r="AL33" s="30">
        <f t="shared" si="5"/>
        <v>1</v>
      </c>
      <c r="AM33" s="30">
        <f t="shared" si="5"/>
        <v>0</v>
      </c>
      <c r="AN33" s="30">
        <f t="shared" si="5"/>
        <v>1</v>
      </c>
      <c r="AO33" s="30">
        <f t="shared" si="5"/>
        <v>0</v>
      </c>
      <c r="AP33" s="30">
        <f t="shared" si="5"/>
        <v>1</v>
      </c>
      <c r="AQ33" s="30">
        <f t="shared" si="5"/>
        <v>0</v>
      </c>
      <c r="AR33" s="30">
        <f t="shared" si="5"/>
        <v>1</v>
      </c>
      <c r="AS33" s="30">
        <f t="shared" si="5"/>
        <v>0</v>
      </c>
      <c r="AT33" s="30">
        <f t="shared" si="5"/>
        <v>1</v>
      </c>
      <c r="AU33" s="30">
        <f t="shared" si="5"/>
        <v>0</v>
      </c>
      <c r="AV33" s="30">
        <f t="shared" si="5"/>
        <v>0</v>
      </c>
      <c r="AW33" s="30">
        <f t="shared" si="5"/>
        <v>0</v>
      </c>
      <c r="AX33" s="30"/>
      <c r="AY33" s="30">
        <f>SUM(AY35)</f>
        <v>11</v>
      </c>
      <c r="AZ33" s="17"/>
      <c r="BA33" s="19"/>
    </row>
    <row r="34" spans="1:53" ht="14.25" customHeight="1">
      <c r="A34" s="3"/>
      <c r="B34" s="69" t="s">
        <v>53</v>
      </c>
      <c r="C34" s="75" t="s">
        <v>54</v>
      </c>
      <c r="D34" s="3" t="s">
        <v>8</v>
      </c>
      <c r="E34" s="3"/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22">
        <f t="shared" si="3"/>
        <v>17</v>
      </c>
      <c r="X34" s="36"/>
      <c r="Y34" s="34"/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3">
        <v>1</v>
      </c>
      <c r="AX34" s="3"/>
      <c r="AY34" s="12">
        <f t="shared" si="4"/>
        <v>24</v>
      </c>
      <c r="AZ34" s="17"/>
      <c r="BA34" s="19"/>
    </row>
    <row r="35" spans="1:53" ht="12.75" customHeight="1">
      <c r="A35" s="3"/>
      <c r="B35" s="70"/>
      <c r="C35" s="76"/>
      <c r="D35" s="3" t="s">
        <v>9</v>
      </c>
      <c r="E35" s="3"/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1</v>
      </c>
      <c r="M35" s="3">
        <v>0</v>
      </c>
      <c r="N35" s="3">
        <v>1</v>
      </c>
      <c r="O35" s="3">
        <v>0</v>
      </c>
      <c r="P35" s="3">
        <v>1</v>
      </c>
      <c r="Q35" s="3">
        <v>0</v>
      </c>
      <c r="R35" s="3">
        <v>1</v>
      </c>
      <c r="S35" s="3">
        <v>0</v>
      </c>
      <c r="T35" s="3">
        <v>1</v>
      </c>
      <c r="U35" s="3">
        <v>0</v>
      </c>
      <c r="V35" s="3">
        <v>1</v>
      </c>
      <c r="W35" s="22">
        <f>SUM(E35:V35)</f>
        <v>9</v>
      </c>
      <c r="X35" s="36"/>
      <c r="Y35" s="34"/>
      <c r="Z35" s="3">
        <v>1</v>
      </c>
      <c r="AA35" s="3">
        <v>0</v>
      </c>
      <c r="AB35" s="3">
        <v>1</v>
      </c>
      <c r="AC35" s="3">
        <v>0</v>
      </c>
      <c r="AD35" s="3">
        <v>1</v>
      </c>
      <c r="AE35" s="3">
        <v>0</v>
      </c>
      <c r="AF35" s="3">
        <v>1</v>
      </c>
      <c r="AG35" s="3">
        <v>0</v>
      </c>
      <c r="AH35" s="3">
        <v>1</v>
      </c>
      <c r="AI35" s="3">
        <v>0</v>
      </c>
      <c r="AJ35" s="3">
        <v>1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1</v>
      </c>
      <c r="AQ35" s="3">
        <v>0</v>
      </c>
      <c r="AR35" s="3">
        <v>1</v>
      </c>
      <c r="AS35" s="3">
        <v>0</v>
      </c>
      <c r="AT35" s="3">
        <v>1</v>
      </c>
      <c r="AU35" s="5">
        <v>0</v>
      </c>
      <c r="AV35" s="5">
        <v>0</v>
      </c>
      <c r="AW35" s="5">
        <v>0</v>
      </c>
      <c r="AX35" s="3"/>
      <c r="AY35" s="12">
        <f t="shared" si="4"/>
        <v>11</v>
      </c>
      <c r="AZ35" s="17"/>
      <c r="BA35" s="19"/>
    </row>
    <row r="36" spans="1:53" ht="12.75" customHeight="1">
      <c r="A36" s="3"/>
      <c r="B36" s="87" t="s">
        <v>55</v>
      </c>
      <c r="C36" s="89" t="s">
        <v>56</v>
      </c>
      <c r="D36" s="30" t="s">
        <v>8</v>
      </c>
      <c r="E36" s="33">
        <f>E38</f>
        <v>0</v>
      </c>
      <c r="F36" s="33">
        <f aca="true" t="shared" si="7" ref="F36:V36">F38</f>
        <v>2</v>
      </c>
      <c r="G36" s="33">
        <f t="shared" si="7"/>
        <v>2</v>
      </c>
      <c r="H36" s="33">
        <f t="shared" si="7"/>
        <v>2</v>
      </c>
      <c r="I36" s="33">
        <f t="shared" si="7"/>
        <v>2</v>
      </c>
      <c r="J36" s="33">
        <f t="shared" si="7"/>
        <v>2</v>
      </c>
      <c r="K36" s="33">
        <f t="shared" si="7"/>
        <v>2</v>
      </c>
      <c r="L36" s="33">
        <f t="shared" si="7"/>
        <v>2</v>
      </c>
      <c r="M36" s="33">
        <f t="shared" si="7"/>
        <v>2</v>
      </c>
      <c r="N36" s="33">
        <f t="shared" si="7"/>
        <v>2</v>
      </c>
      <c r="O36" s="33">
        <f t="shared" si="7"/>
        <v>2</v>
      </c>
      <c r="P36" s="33">
        <f t="shared" si="7"/>
        <v>2</v>
      </c>
      <c r="Q36" s="33">
        <f t="shared" si="7"/>
        <v>2</v>
      </c>
      <c r="R36" s="33">
        <f t="shared" si="7"/>
        <v>2</v>
      </c>
      <c r="S36" s="33">
        <f t="shared" si="7"/>
        <v>2</v>
      </c>
      <c r="T36" s="33">
        <f t="shared" si="7"/>
        <v>2</v>
      </c>
      <c r="U36" s="33">
        <f t="shared" si="7"/>
        <v>2</v>
      </c>
      <c r="V36" s="33">
        <f t="shared" si="7"/>
        <v>2</v>
      </c>
      <c r="W36" s="31">
        <f>SUM(F36:V36)</f>
        <v>34</v>
      </c>
      <c r="X36" s="35"/>
      <c r="Y36" s="34"/>
      <c r="Z36" s="33">
        <f>Z38</f>
        <v>0</v>
      </c>
      <c r="AA36" s="33">
        <f aca="true" t="shared" si="8" ref="AA36:AW37">AA38</f>
        <v>3</v>
      </c>
      <c r="AB36" s="33">
        <f t="shared" si="8"/>
        <v>3</v>
      </c>
      <c r="AC36" s="33">
        <f t="shared" si="8"/>
        <v>3</v>
      </c>
      <c r="AD36" s="33">
        <f t="shared" si="8"/>
        <v>3</v>
      </c>
      <c r="AE36" s="33">
        <f t="shared" si="8"/>
        <v>3</v>
      </c>
      <c r="AF36" s="33">
        <f t="shared" si="8"/>
        <v>3</v>
      </c>
      <c r="AG36" s="33">
        <f t="shared" si="8"/>
        <v>3</v>
      </c>
      <c r="AH36" s="33">
        <f t="shared" si="8"/>
        <v>3</v>
      </c>
      <c r="AI36" s="33">
        <f t="shared" si="8"/>
        <v>3</v>
      </c>
      <c r="AJ36" s="33">
        <f t="shared" si="8"/>
        <v>3</v>
      </c>
      <c r="AK36" s="33">
        <f t="shared" si="8"/>
        <v>3</v>
      </c>
      <c r="AL36" s="33">
        <f t="shared" si="8"/>
        <v>3</v>
      </c>
      <c r="AM36" s="33">
        <f t="shared" si="8"/>
        <v>3</v>
      </c>
      <c r="AN36" s="33">
        <f t="shared" si="8"/>
        <v>3</v>
      </c>
      <c r="AO36" s="33">
        <f t="shared" si="8"/>
        <v>3</v>
      </c>
      <c r="AP36" s="33">
        <f t="shared" si="8"/>
        <v>3</v>
      </c>
      <c r="AQ36" s="33">
        <f t="shared" si="8"/>
        <v>3</v>
      </c>
      <c r="AR36" s="33">
        <f t="shared" si="8"/>
        <v>3</v>
      </c>
      <c r="AS36" s="33">
        <f t="shared" si="8"/>
        <v>3</v>
      </c>
      <c r="AT36" s="33">
        <f t="shared" si="8"/>
        <v>3</v>
      </c>
      <c r="AU36" s="33">
        <f t="shared" si="8"/>
        <v>3</v>
      </c>
      <c r="AV36" s="33">
        <f t="shared" si="8"/>
        <v>3</v>
      </c>
      <c r="AW36" s="33">
        <f t="shared" si="8"/>
        <v>3</v>
      </c>
      <c r="AX36" s="30"/>
      <c r="AY36" s="33">
        <f t="shared" si="4"/>
        <v>69</v>
      </c>
      <c r="AZ36" s="17"/>
      <c r="BA36" s="19"/>
    </row>
    <row r="37" spans="1:53" ht="12.75" customHeight="1">
      <c r="A37" s="3"/>
      <c r="B37" s="88"/>
      <c r="C37" s="90"/>
      <c r="D37" s="30" t="s">
        <v>9</v>
      </c>
      <c r="E37" s="33">
        <f>E39</f>
        <v>0</v>
      </c>
      <c r="F37" s="33">
        <f aca="true" t="shared" si="9" ref="F37:W37">F39</f>
        <v>1</v>
      </c>
      <c r="G37" s="33">
        <f t="shared" si="9"/>
        <v>1</v>
      </c>
      <c r="H37" s="33">
        <f t="shared" si="9"/>
        <v>1</v>
      </c>
      <c r="I37" s="33">
        <f t="shared" si="9"/>
        <v>1</v>
      </c>
      <c r="J37" s="33">
        <f t="shared" si="9"/>
        <v>1</v>
      </c>
      <c r="K37" s="33">
        <f t="shared" si="9"/>
        <v>1</v>
      </c>
      <c r="L37" s="33">
        <f t="shared" si="9"/>
        <v>1</v>
      </c>
      <c r="M37" s="33">
        <f t="shared" si="9"/>
        <v>1</v>
      </c>
      <c r="N37" s="33">
        <f t="shared" si="9"/>
        <v>1</v>
      </c>
      <c r="O37" s="33">
        <f t="shared" si="9"/>
        <v>1</v>
      </c>
      <c r="P37" s="33">
        <f t="shared" si="9"/>
        <v>1</v>
      </c>
      <c r="Q37" s="33">
        <f t="shared" si="9"/>
        <v>1</v>
      </c>
      <c r="R37" s="33">
        <f t="shared" si="9"/>
        <v>1</v>
      </c>
      <c r="S37" s="33">
        <f t="shared" si="9"/>
        <v>1</v>
      </c>
      <c r="T37" s="33">
        <f t="shared" si="9"/>
        <v>1</v>
      </c>
      <c r="U37" s="33">
        <f t="shared" si="9"/>
        <v>1</v>
      </c>
      <c r="V37" s="33">
        <f t="shared" si="9"/>
        <v>1</v>
      </c>
      <c r="W37" s="31">
        <f t="shared" si="9"/>
        <v>17</v>
      </c>
      <c r="X37" s="36"/>
      <c r="Y37" s="34"/>
      <c r="Z37" s="33">
        <f aca="true" t="shared" si="10" ref="Z37:AO39">Z39</f>
        <v>0</v>
      </c>
      <c r="AA37" s="33">
        <f t="shared" si="10"/>
        <v>0</v>
      </c>
      <c r="AB37" s="33">
        <f t="shared" si="10"/>
        <v>0</v>
      </c>
      <c r="AC37" s="33">
        <f t="shared" si="10"/>
        <v>0</v>
      </c>
      <c r="AD37" s="33">
        <f t="shared" si="10"/>
        <v>0</v>
      </c>
      <c r="AE37" s="33">
        <f t="shared" si="10"/>
        <v>0</v>
      </c>
      <c r="AF37" s="33">
        <f t="shared" si="10"/>
        <v>0</v>
      </c>
      <c r="AG37" s="33">
        <f t="shared" si="10"/>
        <v>0</v>
      </c>
      <c r="AH37" s="33">
        <f t="shared" si="10"/>
        <v>0</v>
      </c>
      <c r="AI37" s="33">
        <f t="shared" si="10"/>
        <v>0</v>
      </c>
      <c r="AJ37" s="33">
        <f t="shared" si="10"/>
        <v>0</v>
      </c>
      <c r="AK37" s="33">
        <f t="shared" si="10"/>
        <v>0</v>
      </c>
      <c r="AL37" s="33">
        <f t="shared" si="10"/>
        <v>0</v>
      </c>
      <c r="AM37" s="33">
        <f t="shared" si="10"/>
        <v>0</v>
      </c>
      <c r="AN37" s="33">
        <f t="shared" si="10"/>
        <v>0</v>
      </c>
      <c r="AO37" s="33">
        <f t="shared" si="10"/>
        <v>0</v>
      </c>
      <c r="AP37" s="33">
        <f t="shared" si="8"/>
        <v>0</v>
      </c>
      <c r="AQ37" s="33">
        <f t="shared" si="8"/>
        <v>0</v>
      </c>
      <c r="AR37" s="33">
        <f t="shared" si="8"/>
        <v>0</v>
      </c>
      <c r="AS37" s="33">
        <f t="shared" si="8"/>
        <v>0</v>
      </c>
      <c r="AT37" s="33">
        <f t="shared" si="8"/>
        <v>0</v>
      </c>
      <c r="AU37" s="33">
        <f t="shared" si="8"/>
        <v>0</v>
      </c>
      <c r="AV37" s="33">
        <f t="shared" si="8"/>
        <v>0</v>
      </c>
      <c r="AW37" s="33">
        <f t="shared" si="8"/>
        <v>0</v>
      </c>
      <c r="AX37" s="33"/>
      <c r="AY37" s="33">
        <f t="shared" si="4"/>
        <v>0</v>
      </c>
      <c r="AZ37" s="17"/>
      <c r="BA37" s="19"/>
    </row>
    <row r="38" spans="1:53" ht="13.5" customHeight="1">
      <c r="A38" s="3"/>
      <c r="B38" s="91" t="s">
        <v>57</v>
      </c>
      <c r="C38" s="79" t="s">
        <v>58</v>
      </c>
      <c r="D38" s="50" t="s">
        <v>8</v>
      </c>
      <c r="E38" s="47">
        <f>SUM(E40+E42)</f>
        <v>0</v>
      </c>
      <c r="F38" s="47">
        <f aca="true" t="shared" si="11" ref="F38:AW38">SUM(F40+F42)</f>
        <v>2</v>
      </c>
      <c r="G38" s="47">
        <f t="shared" si="11"/>
        <v>2</v>
      </c>
      <c r="H38" s="47">
        <f t="shared" si="11"/>
        <v>2</v>
      </c>
      <c r="I38" s="47">
        <f t="shared" si="11"/>
        <v>2</v>
      </c>
      <c r="J38" s="47">
        <f t="shared" si="11"/>
        <v>2</v>
      </c>
      <c r="K38" s="47">
        <f t="shared" si="11"/>
        <v>2</v>
      </c>
      <c r="L38" s="47">
        <f t="shared" si="11"/>
        <v>2</v>
      </c>
      <c r="M38" s="47">
        <f t="shared" si="11"/>
        <v>2</v>
      </c>
      <c r="N38" s="47">
        <f t="shared" si="11"/>
        <v>2</v>
      </c>
      <c r="O38" s="47">
        <f t="shared" si="11"/>
        <v>2</v>
      </c>
      <c r="P38" s="47">
        <f t="shared" si="11"/>
        <v>2</v>
      </c>
      <c r="Q38" s="47">
        <f t="shared" si="11"/>
        <v>2</v>
      </c>
      <c r="R38" s="47">
        <f t="shared" si="11"/>
        <v>2</v>
      </c>
      <c r="S38" s="47">
        <f t="shared" si="11"/>
        <v>2</v>
      </c>
      <c r="T38" s="47">
        <f t="shared" si="11"/>
        <v>2</v>
      </c>
      <c r="U38" s="47">
        <f t="shared" si="11"/>
        <v>2</v>
      </c>
      <c r="V38" s="47">
        <f t="shared" si="11"/>
        <v>2</v>
      </c>
      <c r="W38" s="48">
        <f aca="true" t="shared" si="12" ref="W38:W46">SUM(F38:V38)</f>
        <v>34</v>
      </c>
      <c r="X38" s="52"/>
      <c r="Y38" s="47"/>
      <c r="Z38" s="47">
        <f>Z40</f>
        <v>0</v>
      </c>
      <c r="AA38" s="47">
        <f t="shared" si="11"/>
        <v>3</v>
      </c>
      <c r="AB38" s="47">
        <f t="shared" si="11"/>
        <v>3</v>
      </c>
      <c r="AC38" s="47">
        <f t="shared" si="11"/>
        <v>3</v>
      </c>
      <c r="AD38" s="47">
        <f t="shared" si="11"/>
        <v>3</v>
      </c>
      <c r="AE38" s="47">
        <f t="shared" si="11"/>
        <v>3</v>
      </c>
      <c r="AF38" s="47">
        <f t="shared" si="11"/>
        <v>3</v>
      </c>
      <c r="AG38" s="47">
        <f t="shared" si="11"/>
        <v>3</v>
      </c>
      <c r="AH38" s="47">
        <f t="shared" si="11"/>
        <v>3</v>
      </c>
      <c r="AI38" s="47">
        <f t="shared" si="11"/>
        <v>3</v>
      </c>
      <c r="AJ38" s="47">
        <f t="shared" si="11"/>
        <v>3</v>
      </c>
      <c r="AK38" s="47">
        <f t="shared" si="11"/>
        <v>3</v>
      </c>
      <c r="AL38" s="47">
        <f t="shared" si="11"/>
        <v>3</v>
      </c>
      <c r="AM38" s="47">
        <f t="shared" si="11"/>
        <v>3</v>
      </c>
      <c r="AN38" s="47">
        <f>SUM(AN40+AN42)</f>
        <v>3</v>
      </c>
      <c r="AO38" s="47">
        <f t="shared" si="11"/>
        <v>3</v>
      </c>
      <c r="AP38" s="47">
        <f t="shared" si="11"/>
        <v>3</v>
      </c>
      <c r="AQ38" s="47">
        <f t="shared" si="11"/>
        <v>3</v>
      </c>
      <c r="AR38" s="47">
        <f t="shared" si="11"/>
        <v>3</v>
      </c>
      <c r="AS38" s="47">
        <f t="shared" si="11"/>
        <v>3</v>
      </c>
      <c r="AT38" s="47">
        <f t="shared" si="11"/>
        <v>3</v>
      </c>
      <c r="AU38" s="47">
        <f t="shared" si="11"/>
        <v>3</v>
      </c>
      <c r="AV38" s="47">
        <f t="shared" si="11"/>
        <v>3</v>
      </c>
      <c r="AW38" s="47">
        <f t="shared" si="11"/>
        <v>3</v>
      </c>
      <c r="AX38" s="50"/>
      <c r="AY38" s="47">
        <f t="shared" si="4"/>
        <v>69</v>
      </c>
      <c r="AZ38" s="17"/>
      <c r="BA38" s="19"/>
    </row>
    <row r="39" spans="1:53" ht="12" customHeight="1">
      <c r="A39" s="3"/>
      <c r="B39" s="92"/>
      <c r="C39" s="80"/>
      <c r="D39" s="50" t="s">
        <v>9</v>
      </c>
      <c r="E39" s="47">
        <f>SUM(E41+E43)</f>
        <v>0</v>
      </c>
      <c r="F39" s="47">
        <f aca="true" t="shared" si="13" ref="F39:W39">SUM(F41+F43)</f>
        <v>1</v>
      </c>
      <c r="G39" s="47">
        <f t="shared" si="13"/>
        <v>1</v>
      </c>
      <c r="H39" s="47">
        <f t="shared" si="13"/>
        <v>1</v>
      </c>
      <c r="I39" s="47">
        <f t="shared" si="13"/>
        <v>1</v>
      </c>
      <c r="J39" s="47">
        <f t="shared" si="13"/>
        <v>1</v>
      </c>
      <c r="K39" s="47">
        <f t="shared" si="13"/>
        <v>1</v>
      </c>
      <c r="L39" s="47">
        <f t="shared" si="13"/>
        <v>1</v>
      </c>
      <c r="M39" s="47">
        <f t="shared" si="13"/>
        <v>1</v>
      </c>
      <c r="N39" s="47">
        <f t="shared" si="13"/>
        <v>1</v>
      </c>
      <c r="O39" s="47">
        <f t="shared" si="13"/>
        <v>1</v>
      </c>
      <c r="P39" s="47">
        <f t="shared" si="13"/>
        <v>1</v>
      </c>
      <c r="Q39" s="47">
        <f t="shared" si="13"/>
        <v>1</v>
      </c>
      <c r="R39" s="47">
        <f t="shared" si="13"/>
        <v>1</v>
      </c>
      <c r="S39" s="47">
        <f t="shared" si="13"/>
        <v>1</v>
      </c>
      <c r="T39" s="47">
        <f t="shared" si="13"/>
        <v>1</v>
      </c>
      <c r="U39" s="47">
        <f t="shared" si="13"/>
        <v>1</v>
      </c>
      <c r="V39" s="47">
        <f t="shared" si="13"/>
        <v>1</v>
      </c>
      <c r="W39" s="48">
        <f t="shared" si="13"/>
        <v>17</v>
      </c>
      <c r="X39" s="51"/>
      <c r="Y39" s="50"/>
      <c r="Z39" s="47">
        <f t="shared" si="10"/>
        <v>0</v>
      </c>
      <c r="AA39" s="47">
        <f t="shared" si="10"/>
        <v>0</v>
      </c>
      <c r="AB39" s="47">
        <f t="shared" si="10"/>
        <v>0</v>
      </c>
      <c r="AC39" s="47">
        <f t="shared" si="10"/>
        <v>0</v>
      </c>
      <c r="AD39" s="47">
        <f t="shared" si="10"/>
        <v>0</v>
      </c>
      <c r="AE39" s="47">
        <f t="shared" si="10"/>
        <v>0</v>
      </c>
      <c r="AF39" s="47">
        <f t="shared" si="10"/>
        <v>0</v>
      </c>
      <c r="AG39" s="47">
        <f t="shared" si="10"/>
        <v>0</v>
      </c>
      <c r="AH39" s="47">
        <f t="shared" si="10"/>
        <v>0</v>
      </c>
      <c r="AI39" s="47">
        <f t="shared" si="10"/>
        <v>0</v>
      </c>
      <c r="AJ39" s="47">
        <f t="shared" si="10"/>
        <v>0</v>
      </c>
      <c r="AK39" s="47">
        <f t="shared" si="10"/>
        <v>0</v>
      </c>
      <c r="AL39" s="47">
        <f t="shared" si="10"/>
        <v>0</v>
      </c>
      <c r="AM39" s="47">
        <f t="shared" si="10"/>
        <v>0</v>
      </c>
      <c r="AN39" s="47">
        <f t="shared" si="10"/>
        <v>0</v>
      </c>
      <c r="AO39" s="47">
        <f t="shared" si="10"/>
        <v>0</v>
      </c>
      <c r="AP39" s="47">
        <f aca="true" t="shared" si="14" ref="AP39:AW39">AP41</f>
        <v>0</v>
      </c>
      <c r="AQ39" s="47">
        <f t="shared" si="14"/>
        <v>0</v>
      </c>
      <c r="AR39" s="47">
        <f t="shared" si="14"/>
        <v>0</v>
      </c>
      <c r="AS39" s="47">
        <f t="shared" si="14"/>
        <v>0</v>
      </c>
      <c r="AT39" s="47">
        <f t="shared" si="14"/>
        <v>0</v>
      </c>
      <c r="AU39" s="47">
        <f t="shared" si="14"/>
        <v>0</v>
      </c>
      <c r="AV39" s="47">
        <f t="shared" si="14"/>
        <v>0</v>
      </c>
      <c r="AW39" s="47">
        <f t="shared" si="14"/>
        <v>0</v>
      </c>
      <c r="AX39" s="47"/>
      <c r="AY39" s="47">
        <f t="shared" si="4"/>
        <v>0</v>
      </c>
      <c r="AZ39" s="17"/>
      <c r="BA39" s="19"/>
    </row>
    <row r="40" spans="1:53" ht="12.75" customHeight="1">
      <c r="A40" s="3"/>
      <c r="B40" s="77" t="s">
        <v>59</v>
      </c>
      <c r="C40" s="75" t="s">
        <v>60</v>
      </c>
      <c r="D40" s="3" t="s">
        <v>8</v>
      </c>
      <c r="E40" s="3"/>
      <c r="F40" s="3">
        <v>2</v>
      </c>
      <c r="G40" s="3">
        <v>2</v>
      </c>
      <c r="H40" s="3">
        <v>2</v>
      </c>
      <c r="I40" s="3">
        <v>2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>
        <v>2</v>
      </c>
      <c r="P40" s="3">
        <v>2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2</v>
      </c>
      <c r="W40" s="22">
        <f t="shared" si="12"/>
        <v>34</v>
      </c>
      <c r="X40" s="6"/>
      <c r="Y40" s="3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/>
      <c r="AY40" s="12">
        <f t="shared" si="4"/>
        <v>0</v>
      </c>
      <c r="AZ40" s="17"/>
      <c r="BA40" s="19"/>
    </row>
    <row r="41" spans="1:53" ht="12.75" customHeight="1">
      <c r="A41" s="3"/>
      <c r="B41" s="77"/>
      <c r="C41" s="76"/>
      <c r="D41" s="3" t="s">
        <v>9</v>
      </c>
      <c r="E41" s="3"/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22">
        <f t="shared" si="12"/>
        <v>17</v>
      </c>
      <c r="X41" s="6"/>
      <c r="Y41" s="3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/>
      <c r="AY41" s="12">
        <f t="shared" si="4"/>
        <v>0</v>
      </c>
      <c r="AZ41" s="17"/>
      <c r="BA41" s="19"/>
    </row>
    <row r="42" spans="1:53" ht="12.75" customHeight="1">
      <c r="A42" s="3"/>
      <c r="B42" s="85" t="s">
        <v>61</v>
      </c>
      <c r="C42" s="75" t="s">
        <v>62</v>
      </c>
      <c r="D42" s="3" t="s">
        <v>8</v>
      </c>
      <c r="E42" s="3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22">
        <f t="shared" si="12"/>
        <v>0</v>
      </c>
      <c r="X42" s="6"/>
      <c r="Y42" s="3"/>
      <c r="Z42" s="3">
        <v>3</v>
      </c>
      <c r="AA42" s="3">
        <v>3</v>
      </c>
      <c r="AB42" s="3">
        <v>3</v>
      </c>
      <c r="AC42" s="3">
        <v>3</v>
      </c>
      <c r="AD42" s="3">
        <v>3</v>
      </c>
      <c r="AE42" s="3">
        <v>3</v>
      </c>
      <c r="AF42" s="3">
        <v>3</v>
      </c>
      <c r="AG42" s="3">
        <v>3</v>
      </c>
      <c r="AH42" s="3">
        <v>3</v>
      </c>
      <c r="AI42" s="3">
        <v>3</v>
      </c>
      <c r="AJ42" s="3">
        <v>3</v>
      </c>
      <c r="AK42" s="3">
        <v>3</v>
      </c>
      <c r="AL42" s="3">
        <v>3</v>
      </c>
      <c r="AM42" s="3">
        <v>3</v>
      </c>
      <c r="AN42" s="3">
        <v>3</v>
      </c>
      <c r="AO42" s="3">
        <v>3</v>
      </c>
      <c r="AP42" s="3">
        <v>3</v>
      </c>
      <c r="AQ42" s="3">
        <v>3</v>
      </c>
      <c r="AR42" s="3">
        <v>3</v>
      </c>
      <c r="AS42" s="3">
        <v>3</v>
      </c>
      <c r="AT42" s="3">
        <v>3</v>
      </c>
      <c r="AU42" s="3">
        <v>3</v>
      </c>
      <c r="AV42" s="3">
        <v>3</v>
      </c>
      <c r="AW42" s="3">
        <v>3</v>
      </c>
      <c r="AX42" s="3"/>
      <c r="AY42" s="12">
        <f t="shared" si="4"/>
        <v>72</v>
      </c>
      <c r="AZ42" s="17"/>
      <c r="BA42" s="19"/>
    </row>
    <row r="43" spans="1:53" ht="12.75" customHeight="1">
      <c r="A43" s="3"/>
      <c r="B43" s="86"/>
      <c r="C43" s="76"/>
      <c r="D43" s="3" t="s">
        <v>9</v>
      </c>
      <c r="E43" s="3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22">
        <f t="shared" si="12"/>
        <v>0</v>
      </c>
      <c r="X43" s="6"/>
      <c r="Y43" s="3"/>
      <c r="Z43" s="3">
        <v>2</v>
      </c>
      <c r="AA43" s="3">
        <v>2</v>
      </c>
      <c r="AB43" s="3">
        <v>2</v>
      </c>
      <c r="AC43" s="3">
        <v>2</v>
      </c>
      <c r="AD43" s="3">
        <v>2</v>
      </c>
      <c r="AE43" s="3">
        <v>2</v>
      </c>
      <c r="AF43" s="3">
        <v>2</v>
      </c>
      <c r="AG43" s="3">
        <v>2</v>
      </c>
      <c r="AH43" s="3">
        <v>2</v>
      </c>
      <c r="AI43" s="3">
        <v>2</v>
      </c>
      <c r="AJ43" s="3">
        <v>2</v>
      </c>
      <c r="AK43" s="3">
        <v>2</v>
      </c>
      <c r="AL43" s="3">
        <v>2</v>
      </c>
      <c r="AM43" s="3">
        <v>2</v>
      </c>
      <c r="AN43" s="3">
        <v>2</v>
      </c>
      <c r="AO43" s="3">
        <v>2</v>
      </c>
      <c r="AP43" s="3">
        <v>2</v>
      </c>
      <c r="AQ43" s="3">
        <v>2</v>
      </c>
      <c r="AR43" s="3">
        <v>2</v>
      </c>
      <c r="AS43" s="3">
        <v>2</v>
      </c>
      <c r="AT43" s="3">
        <v>2</v>
      </c>
      <c r="AU43" s="3">
        <v>2</v>
      </c>
      <c r="AV43" s="3">
        <v>2</v>
      </c>
      <c r="AW43" s="3">
        <v>2</v>
      </c>
      <c r="AX43" s="3"/>
      <c r="AY43" s="12">
        <f t="shared" si="4"/>
        <v>48</v>
      </c>
      <c r="AZ43" s="17"/>
      <c r="BA43" s="19"/>
    </row>
    <row r="44" spans="1:53" ht="12.75" customHeight="1">
      <c r="A44" s="3"/>
      <c r="B44" s="27" t="s">
        <v>63</v>
      </c>
      <c r="C44" s="40" t="s">
        <v>64</v>
      </c>
      <c r="D44" s="3"/>
      <c r="E44" s="3"/>
      <c r="F44" s="3">
        <v>6</v>
      </c>
      <c r="G44" s="3">
        <v>6</v>
      </c>
      <c r="H44" s="3">
        <v>6</v>
      </c>
      <c r="I44" s="3">
        <v>6</v>
      </c>
      <c r="J44" s="3">
        <v>6</v>
      </c>
      <c r="K44" s="3">
        <v>6</v>
      </c>
      <c r="L44" s="3">
        <v>6</v>
      </c>
      <c r="M44" s="3">
        <v>6</v>
      </c>
      <c r="N44" s="3">
        <v>6</v>
      </c>
      <c r="O44" s="3">
        <v>6</v>
      </c>
      <c r="P44" s="3">
        <v>6</v>
      </c>
      <c r="Q44" s="3">
        <v>6</v>
      </c>
      <c r="R44" s="3">
        <v>6</v>
      </c>
      <c r="S44" s="3">
        <v>6</v>
      </c>
      <c r="T44" s="3">
        <v>6</v>
      </c>
      <c r="U44" s="3">
        <v>6</v>
      </c>
      <c r="V44" s="3">
        <v>6</v>
      </c>
      <c r="W44" s="22">
        <f t="shared" si="12"/>
        <v>102</v>
      </c>
      <c r="X44" s="6"/>
      <c r="Y44" s="3"/>
      <c r="Z44" s="3">
        <v>6</v>
      </c>
      <c r="AA44" s="3">
        <v>6</v>
      </c>
      <c r="AB44" s="3">
        <v>6</v>
      </c>
      <c r="AC44" s="3">
        <v>6</v>
      </c>
      <c r="AD44" s="3">
        <v>6</v>
      </c>
      <c r="AE44" s="3">
        <v>6</v>
      </c>
      <c r="AF44" s="3">
        <v>6</v>
      </c>
      <c r="AG44" s="3">
        <v>6</v>
      </c>
      <c r="AH44" s="3">
        <v>6</v>
      </c>
      <c r="AI44" s="3">
        <v>6</v>
      </c>
      <c r="AJ44" s="3">
        <v>6</v>
      </c>
      <c r="AK44" s="3">
        <v>6</v>
      </c>
      <c r="AL44" s="3">
        <v>6</v>
      </c>
      <c r="AM44" s="3">
        <v>6</v>
      </c>
      <c r="AN44" s="3">
        <v>6</v>
      </c>
      <c r="AO44" s="3">
        <v>6</v>
      </c>
      <c r="AP44" s="3">
        <v>6</v>
      </c>
      <c r="AQ44" s="3">
        <v>6</v>
      </c>
      <c r="AR44" s="3">
        <v>6</v>
      </c>
      <c r="AS44" s="3">
        <v>6</v>
      </c>
      <c r="AT44" s="3">
        <v>6</v>
      </c>
      <c r="AU44" s="3">
        <v>6</v>
      </c>
      <c r="AV44" s="3">
        <v>6</v>
      </c>
      <c r="AW44" s="3">
        <v>6</v>
      </c>
      <c r="AX44" s="3"/>
      <c r="AY44" s="12">
        <f t="shared" si="4"/>
        <v>144</v>
      </c>
      <c r="AZ44" s="17"/>
      <c r="BA44" s="19"/>
    </row>
    <row r="45" spans="1:53" ht="12.75">
      <c r="A45" s="3"/>
      <c r="B45" s="64" t="s">
        <v>10</v>
      </c>
      <c r="C45" s="64"/>
      <c r="D45" s="64"/>
      <c r="E45" s="12">
        <f>SUM(E8+E10+E12+E14+E16+E18+E20+E22+E24+E26+E28+E30+E34+E40+E42)</f>
        <v>0</v>
      </c>
      <c r="F45" s="12">
        <f aca="true" t="shared" si="15" ref="F45:V45">SUM(F8+F10+F12+F14+F16+F18+F20+F22+F24+F26+F28+F30+F34+F40+F42)</f>
        <v>28</v>
      </c>
      <c r="G45" s="12">
        <f t="shared" si="15"/>
        <v>28</v>
      </c>
      <c r="H45" s="12">
        <f t="shared" si="15"/>
        <v>28</v>
      </c>
      <c r="I45" s="12">
        <f t="shared" si="15"/>
        <v>28</v>
      </c>
      <c r="J45" s="12">
        <f t="shared" si="15"/>
        <v>28</v>
      </c>
      <c r="K45" s="12">
        <f t="shared" si="15"/>
        <v>28</v>
      </c>
      <c r="L45" s="12">
        <f t="shared" si="15"/>
        <v>28</v>
      </c>
      <c r="M45" s="12">
        <f t="shared" si="15"/>
        <v>28</v>
      </c>
      <c r="N45" s="12">
        <f t="shared" si="15"/>
        <v>28</v>
      </c>
      <c r="O45" s="12">
        <f t="shared" si="15"/>
        <v>28</v>
      </c>
      <c r="P45" s="12">
        <f t="shared" si="15"/>
        <v>28</v>
      </c>
      <c r="Q45" s="12">
        <f t="shared" si="15"/>
        <v>28</v>
      </c>
      <c r="R45" s="12">
        <f t="shared" si="15"/>
        <v>28</v>
      </c>
      <c r="S45" s="12">
        <f t="shared" si="15"/>
        <v>28</v>
      </c>
      <c r="T45" s="12">
        <f t="shared" si="15"/>
        <v>28</v>
      </c>
      <c r="U45" s="12">
        <f t="shared" si="15"/>
        <v>28</v>
      </c>
      <c r="V45" s="12">
        <f t="shared" si="15"/>
        <v>28</v>
      </c>
      <c r="W45" s="22">
        <f t="shared" si="12"/>
        <v>476</v>
      </c>
      <c r="X45" s="13"/>
      <c r="Y45" s="12"/>
      <c r="Z45" s="12">
        <f>SUM(Z8+Z10+Z12+Z14+Z16+Z18+Z20+Z22+Z24+Z26+Z28+Z30+Z34+Z40+Z42)</f>
        <v>28</v>
      </c>
      <c r="AA45" s="12">
        <f aca="true" t="shared" si="16" ref="AA45:AW45">SUM(AA8+AA10+AA12+AA14+AA16+AA18+AA20+AA22+AA24+AA26+AA28+AA30+AA34+AA40+AA42)</f>
        <v>28</v>
      </c>
      <c r="AB45" s="12">
        <f t="shared" si="16"/>
        <v>28</v>
      </c>
      <c r="AC45" s="12">
        <f t="shared" si="16"/>
        <v>28</v>
      </c>
      <c r="AD45" s="12">
        <f t="shared" si="16"/>
        <v>28</v>
      </c>
      <c r="AE45" s="12">
        <f t="shared" si="16"/>
        <v>28</v>
      </c>
      <c r="AF45" s="12">
        <f t="shared" si="16"/>
        <v>28</v>
      </c>
      <c r="AG45" s="12">
        <f t="shared" si="16"/>
        <v>28</v>
      </c>
      <c r="AH45" s="12">
        <f t="shared" si="16"/>
        <v>28</v>
      </c>
      <c r="AI45" s="12">
        <f t="shared" si="16"/>
        <v>28</v>
      </c>
      <c r="AJ45" s="12">
        <f t="shared" si="16"/>
        <v>28</v>
      </c>
      <c r="AK45" s="12">
        <f t="shared" si="16"/>
        <v>28</v>
      </c>
      <c r="AL45" s="12">
        <f t="shared" si="16"/>
        <v>28</v>
      </c>
      <c r="AM45" s="12">
        <f t="shared" si="16"/>
        <v>28</v>
      </c>
      <c r="AN45" s="12">
        <f t="shared" si="16"/>
        <v>28</v>
      </c>
      <c r="AO45" s="12">
        <f t="shared" si="16"/>
        <v>28</v>
      </c>
      <c r="AP45" s="12">
        <f t="shared" si="16"/>
        <v>28</v>
      </c>
      <c r="AQ45" s="12">
        <f t="shared" si="16"/>
        <v>28</v>
      </c>
      <c r="AR45" s="12">
        <f t="shared" si="16"/>
        <v>28</v>
      </c>
      <c r="AS45" s="12">
        <f t="shared" si="16"/>
        <v>28</v>
      </c>
      <c r="AT45" s="12">
        <f t="shared" si="16"/>
        <v>28</v>
      </c>
      <c r="AU45" s="12">
        <f t="shared" si="16"/>
        <v>28</v>
      </c>
      <c r="AV45" s="12">
        <f t="shared" si="16"/>
        <v>28</v>
      </c>
      <c r="AW45" s="12">
        <f t="shared" si="16"/>
        <v>28</v>
      </c>
      <c r="AX45" s="12"/>
      <c r="AY45" s="12">
        <f t="shared" si="4"/>
        <v>672</v>
      </c>
      <c r="AZ45" s="17"/>
      <c r="BA45" s="19"/>
    </row>
    <row r="46" spans="1:53" ht="12.75">
      <c r="A46" s="3"/>
      <c r="B46" s="64" t="s">
        <v>11</v>
      </c>
      <c r="C46" s="64"/>
      <c r="D46" s="64"/>
      <c r="E46" s="12">
        <f>SUM(E9+E11+E13+E15+E17+E19+E21+E23+E25+E27+E29+E31+E35+E41+E43)</f>
        <v>0</v>
      </c>
      <c r="F46" s="12">
        <f aca="true" t="shared" si="17" ref="F46:V46">SUM(F9+F11+F13+F15+F17+F19+F21+F23+F25+F27+F29+F31+F35+F41+F43)</f>
        <v>16</v>
      </c>
      <c r="G46" s="12">
        <f t="shared" si="17"/>
        <v>13</v>
      </c>
      <c r="H46" s="12">
        <f t="shared" si="17"/>
        <v>16</v>
      </c>
      <c r="I46" s="12">
        <f t="shared" si="17"/>
        <v>13</v>
      </c>
      <c r="J46" s="12">
        <f t="shared" si="17"/>
        <v>15</v>
      </c>
      <c r="K46" s="12">
        <f t="shared" si="17"/>
        <v>13</v>
      </c>
      <c r="L46" s="12">
        <f t="shared" si="17"/>
        <v>17</v>
      </c>
      <c r="M46" s="12">
        <f t="shared" si="17"/>
        <v>12</v>
      </c>
      <c r="N46" s="12">
        <f t="shared" si="17"/>
        <v>16</v>
      </c>
      <c r="O46" s="12">
        <f t="shared" si="17"/>
        <v>13</v>
      </c>
      <c r="P46" s="12">
        <f t="shared" si="17"/>
        <v>16</v>
      </c>
      <c r="Q46" s="12">
        <f t="shared" si="17"/>
        <v>12</v>
      </c>
      <c r="R46" s="12">
        <f t="shared" si="17"/>
        <v>16</v>
      </c>
      <c r="S46" s="12">
        <f t="shared" si="17"/>
        <v>12</v>
      </c>
      <c r="T46" s="12">
        <f t="shared" si="17"/>
        <v>17</v>
      </c>
      <c r="U46" s="12">
        <f t="shared" si="17"/>
        <v>14</v>
      </c>
      <c r="V46" s="12">
        <f t="shared" si="17"/>
        <v>15</v>
      </c>
      <c r="W46" s="22">
        <f t="shared" si="12"/>
        <v>246</v>
      </c>
      <c r="X46" s="13"/>
      <c r="Y46" s="12"/>
      <c r="Z46" s="12">
        <f>SUM(Z9+Z11+Z13+Z15+Z17+Z19+Z21+Z23+Z25+Z27+Z29+Z31+Z35+Z41+Z43)</f>
        <v>18</v>
      </c>
      <c r="AA46" s="12">
        <f aca="true" t="shared" si="18" ref="AA46:AW46">SUM(AA9+AA11+AA13+AA15+AA17+AA19+AA21+AA23+AA25+AA27+AA29+AA31+AA35+AA41+AA43)</f>
        <v>11</v>
      </c>
      <c r="AB46" s="12">
        <f t="shared" si="18"/>
        <v>18</v>
      </c>
      <c r="AC46" s="12">
        <f t="shared" si="18"/>
        <v>9</v>
      </c>
      <c r="AD46" s="12">
        <f t="shared" si="18"/>
        <v>18</v>
      </c>
      <c r="AE46" s="12">
        <f t="shared" si="18"/>
        <v>12</v>
      </c>
      <c r="AF46" s="12">
        <f t="shared" si="18"/>
        <v>18</v>
      </c>
      <c r="AG46" s="12">
        <f t="shared" si="18"/>
        <v>9</v>
      </c>
      <c r="AH46" s="12">
        <f t="shared" si="18"/>
        <v>17</v>
      </c>
      <c r="AI46" s="12">
        <f t="shared" si="18"/>
        <v>12</v>
      </c>
      <c r="AJ46" s="12">
        <f t="shared" si="18"/>
        <v>17</v>
      </c>
      <c r="AK46" s="12">
        <f t="shared" si="18"/>
        <v>10</v>
      </c>
      <c r="AL46" s="12">
        <f t="shared" si="18"/>
        <v>18</v>
      </c>
      <c r="AM46" s="12">
        <f t="shared" si="18"/>
        <v>11</v>
      </c>
      <c r="AN46" s="12">
        <f t="shared" si="18"/>
        <v>19</v>
      </c>
      <c r="AO46" s="12">
        <f t="shared" si="18"/>
        <v>9</v>
      </c>
      <c r="AP46" s="12">
        <f t="shared" si="18"/>
        <v>17</v>
      </c>
      <c r="AQ46" s="12">
        <f t="shared" si="18"/>
        <v>12</v>
      </c>
      <c r="AR46" s="12">
        <f t="shared" si="18"/>
        <v>18</v>
      </c>
      <c r="AS46" s="12">
        <f t="shared" si="18"/>
        <v>10</v>
      </c>
      <c r="AT46" s="12">
        <f t="shared" si="18"/>
        <v>17</v>
      </c>
      <c r="AU46" s="12">
        <f t="shared" si="18"/>
        <v>11</v>
      </c>
      <c r="AV46" s="12">
        <f t="shared" si="18"/>
        <v>17</v>
      </c>
      <c r="AW46" s="12">
        <f t="shared" si="18"/>
        <v>11</v>
      </c>
      <c r="AX46" s="12"/>
      <c r="AY46" s="12">
        <f t="shared" si="4"/>
        <v>339</v>
      </c>
      <c r="AZ46" s="17"/>
      <c r="BA46" s="19"/>
    </row>
    <row r="47" spans="1:53" ht="12.75">
      <c r="A47" s="3"/>
      <c r="B47" s="81" t="s">
        <v>12</v>
      </c>
      <c r="C47" s="81"/>
      <c r="D47" s="81"/>
      <c r="E47" s="4">
        <f>E45+E46</f>
        <v>0</v>
      </c>
      <c r="F47" s="4">
        <f aca="true" t="shared" si="19" ref="F47:AY47">F45+F46</f>
        <v>44</v>
      </c>
      <c r="G47" s="4">
        <f t="shared" si="19"/>
        <v>41</v>
      </c>
      <c r="H47" s="4">
        <f t="shared" si="19"/>
        <v>44</v>
      </c>
      <c r="I47" s="4">
        <f t="shared" si="19"/>
        <v>41</v>
      </c>
      <c r="J47" s="4">
        <f t="shared" si="19"/>
        <v>43</v>
      </c>
      <c r="K47" s="4">
        <f t="shared" si="19"/>
        <v>41</v>
      </c>
      <c r="L47" s="4">
        <f t="shared" si="19"/>
        <v>45</v>
      </c>
      <c r="M47" s="4">
        <f t="shared" si="19"/>
        <v>40</v>
      </c>
      <c r="N47" s="4">
        <f t="shared" si="19"/>
        <v>44</v>
      </c>
      <c r="O47" s="4">
        <f t="shared" si="19"/>
        <v>41</v>
      </c>
      <c r="P47" s="4">
        <f t="shared" si="19"/>
        <v>44</v>
      </c>
      <c r="Q47" s="4">
        <f t="shared" si="19"/>
        <v>40</v>
      </c>
      <c r="R47" s="4">
        <f t="shared" si="19"/>
        <v>44</v>
      </c>
      <c r="S47" s="4">
        <f t="shared" si="19"/>
        <v>40</v>
      </c>
      <c r="T47" s="4">
        <f t="shared" si="19"/>
        <v>45</v>
      </c>
      <c r="U47" s="4">
        <f t="shared" si="19"/>
        <v>42</v>
      </c>
      <c r="V47" s="4">
        <f t="shared" si="19"/>
        <v>43</v>
      </c>
      <c r="W47" s="4">
        <f t="shared" si="19"/>
        <v>722</v>
      </c>
      <c r="X47" s="24"/>
      <c r="Y47" s="4"/>
      <c r="Z47" s="4">
        <f t="shared" si="19"/>
        <v>46</v>
      </c>
      <c r="AA47" s="4">
        <f t="shared" si="19"/>
        <v>39</v>
      </c>
      <c r="AB47" s="4">
        <f t="shared" si="19"/>
        <v>46</v>
      </c>
      <c r="AC47" s="4">
        <f t="shared" si="19"/>
        <v>37</v>
      </c>
      <c r="AD47" s="4">
        <f t="shared" si="19"/>
        <v>46</v>
      </c>
      <c r="AE47" s="4">
        <f t="shared" si="19"/>
        <v>40</v>
      </c>
      <c r="AF47" s="4">
        <f t="shared" si="19"/>
        <v>46</v>
      </c>
      <c r="AG47" s="4">
        <f t="shared" si="19"/>
        <v>37</v>
      </c>
      <c r="AH47" s="4">
        <f t="shared" si="19"/>
        <v>45</v>
      </c>
      <c r="AI47" s="4">
        <f t="shared" si="19"/>
        <v>40</v>
      </c>
      <c r="AJ47" s="4">
        <f t="shared" si="19"/>
        <v>45</v>
      </c>
      <c r="AK47" s="4">
        <f t="shared" si="19"/>
        <v>38</v>
      </c>
      <c r="AL47" s="4">
        <f t="shared" si="19"/>
        <v>46</v>
      </c>
      <c r="AM47" s="4">
        <f t="shared" si="19"/>
        <v>39</v>
      </c>
      <c r="AN47" s="4">
        <f t="shared" si="19"/>
        <v>47</v>
      </c>
      <c r="AO47" s="4">
        <f t="shared" si="19"/>
        <v>37</v>
      </c>
      <c r="AP47" s="4">
        <f t="shared" si="19"/>
        <v>45</v>
      </c>
      <c r="AQ47" s="4">
        <f t="shared" si="19"/>
        <v>40</v>
      </c>
      <c r="AR47" s="4">
        <f t="shared" si="19"/>
        <v>46</v>
      </c>
      <c r="AS47" s="4">
        <f t="shared" si="19"/>
        <v>38</v>
      </c>
      <c r="AT47" s="4">
        <f t="shared" si="19"/>
        <v>45</v>
      </c>
      <c r="AU47" s="4">
        <f t="shared" si="19"/>
        <v>39</v>
      </c>
      <c r="AV47" s="4">
        <f t="shared" si="19"/>
        <v>45</v>
      </c>
      <c r="AW47" s="4">
        <f t="shared" si="19"/>
        <v>39</v>
      </c>
      <c r="AX47" s="4">
        <f t="shared" si="19"/>
        <v>0</v>
      </c>
      <c r="AY47" s="4">
        <f t="shared" si="19"/>
        <v>1011</v>
      </c>
      <c r="AZ47" s="17"/>
      <c r="BA47" s="19"/>
    </row>
    <row r="57" spans="26:51" ht="12.75"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26:51" ht="12.75"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7"/>
    </row>
    <row r="59" spans="26:51" ht="12.75"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9"/>
    </row>
    <row r="60" spans="26:51" ht="12.75"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6:51" ht="12.75"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</sheetData>
  <sheetProtection/>
  <mergeCells count="57">
    <mergeCell ref="AO1:AR1"/>
    <mergeCell ref="AT1:AV1"/>
    <mergeCell ref="F1:H1"/>
    <mergeCell ref="J1:L1"/>
    <mergeCell ref="N1:Q1"/>
    <mergeCell ref="X1:AA1"/>
    <mergeCell ref="AB1:AE1"/>
    <mergeCell ref="AK1:AM1"/>
    <mergeCell ref="AG1:AI1"/>
    <mergeCell ref="S1:U1"/>
    <mergeCell ref="E2:V2"/>
    <mergeCell ref="B40:B41"/>
    <mergeCell ref="C40:C41"/>
    <mergeCell ref="B42:B43"/>
    <mergeCell ref="C42:C43"/>
    <mergeCell ref="B32:B33"/>
    <mergeCell ref="C32:C33"/>
    <mergeCell ref="B36:B37"/>
    <mergeCell ref="C36:C37"/>
    <mergeCell ref="B38:B39"/>
    <mergeCell ref="C38:C39"/>
    <mergeCell ref="B47:D47"/>
    <mergeCell ref="B30:B31"/>
    <mergeCell ref="C30:C31"/>
    <mergeCell ref="B12:B13"/>
    <mergeCell ref="C24:C25"/>
    <mergeCell ref="C12:C13"/>
    <mergeCell ref="B46:D46"/>
    <mergeCell ref="C26:C27"/>
    <mergeCell ref="B26:B27"/>
    <mergeCell ref="B34:B35"/>
    <mergeCell ref="C34:C35"/>
    <mergeCell ref="C20:C21"/>
    <mergeCell ref="C28:C29"/>
    <mergeCell ref="A1:A5"/>
    <mergeCell ref="B1:B5"/>
    <mergeCell ref="A6:A7"/>
    <mergeCell ref="B10:B11"/>
    <mergeCell ref="B8:B9"/>
    <mergeCell ref="B14:B15"/>
    <mergeCell ref="C10:C11"/>
    <mergeCell ref="C1:C5"/>
    <mergeCell ref="B28:B29"/>
    <mergeCell ref="C18:C19"/>
    <mergeCell ref="B18:B19"/>
    <mergeCell ref="B16:B17"/>
    <mergeCell ref="C16:C17"/>
    <mergeCell ref="D1:D5"/>
    <mergeCell ref="B45:D45"/>
    <mergeCell ref="C22:C23"/>
    <mergeCell ref="B20:B21"/>
    <mergeCell ref="B22:B23"/>
    <mergeCell ref="B24:B25"/>
    <mergeCell ref="C6:C7"/>
    <mergeCell ref="C14:C15"/>
    <mergeCell ref="C8:C9"/>
    <mergeCell ref="B6:B7"/>
  </mergeCells>
  <printOptions/>
  <pageMargins left="0.75" right="0.75" top="0.5" bottom="0.46" header="0.28" footer="0.24"/>
  <pageSetup fitToHeight="0" fitToWidth="1" horizontalDpi="600" verticalDpi="600" orientation="landscape" paperSize="8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view="pageBreakPreview" zoomScaleSheetLayoutView="100" workbookViewId="0" topLeftCell="A1">
      <pane xSplit="4" ySplit="7" topLeftCell="W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5" sqref="B45:AY4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6.625" style="0" customWidth="1"/>
    <col min="4" max="4" width="9.25390625" style="0" customWidth="1"/>
    <col min="5" max="50" width="4.75390625" style="0" customWidth="1"/>
    <col min="51" max="51" width="5.375" style="0" customWidth="1"/>
  </cols>
  <sheetData>
    <row r="1" spans="1:51" ht="97.5" customHeight="1">
      <c r="A1" s="63" t="s">
        <v>49</v>
      </c>
      <c r="B1" s="63" t="s">
        <v>7</v>
      </c>
      <c r="C1" s="63" t="s">
        <v>0</v>
      </c>
      <c r="D1" s="63" t="s">
        <v>1</v>
      </c>
      <c r="E1" s="2" t="s">
        <v>101</v>
      </c>
      <c r="F1" s="93" t="s">
        <v>4</v>
      </c>
      <c r="G1" s="94"/>
      <c r="H1" s="94"/>
      <c r="I1" s="2" t="s">
        <v>102</v>
      </c>
      <c r="J1" s="93" t="s">
        <v>90</v>
      </c>
      <c r="K1" s="94"/>
      <c r="L1" s="94"/>
      <c r="M1" s="95"/>
      <c r="N1" s="2" t="s">
        <v>103</v>
      </c>
      <c r="O1" s="99" t="s">
        <v>5</v>
      </c>
      <c r="P1" s="99"/>
      <c r="Q1" s="99"/>
      <c r="R1" s="2" t="s">
        <v>104</v>
      </c>
      <c r="S1" s="99" t="s">
        <v>6</v>
      </c>
      <c r="T1" s="99"/>
      <c r="U1" s="99"/>
      <c r="V1" s="11" t="s">
        <v>105</v>
      </c>
      <c r="W1" s="8" t="s">
        <v>20</v>
      </c>
      <c r="X1" s="98" t="s">
        <v>13</v>
      </c>
      <c r="Y1" s="94"/>
      <c r="Z1" s="94"/>
      <c r="AA1" s="95"/>
      <c r="AB1" s="2" t="s">
        <v>106</v>
      </c>
      <c r="AC1" s="99" t="s">
        <v>14</v>
      </c>
      <c r="AD1" s="99"/>
      <c r="AE1" s="99"/>
      <c r="AF1" s="2" t="s">
        <v>107</v>
      </c>
      <c r="AG1" s="99" t="s">
        <v>15</v>
      </c>
      <c r="AH1" s="99"/>
      <c r="AI1" s="99"/>
      <c r="AJ1" s="2" t="s">
        <v>108</v>
      </c>
      <c r="AK1" s="93" t="s">
        <v>16</v>
      </c>
      <c r="AL1" s="94"/>
      <c r="AM1" s="94"/>
      <c r="AN1" s="95"/>
      <c r="AO1" s="93" t="s">
        <v>17</v>
      </c>
      <c r="AP1" s="94"/>
      <c r="AQ1" s="94"/>
      <c r="AR1" s="95"/>
      <c r="AS1" s="2" t="s">
        <v>109</v>
      </c>
      <c r="AT1" s="96" t="s">
        <v>18</v>
      </c>
      <c r="AU1" s="97"/>
      <c r="AV1" s="97"/>
      <c r="AW1" s="2" t="s">
        <v>110</v>
      </c>
      <c r="AX1" s="2"/>
      <c r="AY1" s="1" t="s">
        <v>19</v>
      </c>
    </row>
    <row r="2" spans="1:51" ht="12.75">
      <c r="A2" s="63"/>
      <c r="B2" s="63"/>
      <c r="C2" s="63"/>
      <c r="D2" s="63"/>
      <c r="E2" s="82" t="s">
        <v>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9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.75">
      <c r="A3" s="63"/>
      <c r="B3" s="63"/>
      <c r="C3" s="63"/>
      <c r="D3" s="6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0">
        <v>52</v>
      </c>
      <c r="W3" s="9"/>
      <c r="X3" s="7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1" ht="12.75">
      <c r="A4" s="63"/>
      <c r="B4" s="63"/>
      <c r="C4" s="63"/>
      <c r="D4" s="6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9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>
      <c r="A5" s="63"/>
      <c r="B5" s="63"/>
      <c r="C5" s="63"/>
      <c r="D5" s="6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5">
        <v>18</v>
      </c>
      <c r="W5" s="9"/>
      <c r="X5" s="7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1" ht="17.25" customHeight="1">
      <c r="A6" s="78"/>
      <c r="B6" s="74" t="s">
        <v>22</v>
      </c>
      <c r="C6" s="71" t="s">
        <v>23</v>
      </c>
      <c r="D6" s="14" t="s">
        <v>8</v>
      </c>
      <c r="E6" s="14">
        <f>SUM(E8+E10+E12+E14+E16+E18+E20+E22+E24+E26+E28+E30+E32)</f>
        <v>0</v>
      </c>
      <c r="F6" s="14">
        <f aca="true" t="shared" si="0" ref="F6:V6">SUM(F8+F10+F12+F14+F16+F18+F20+F22+F24+F26+F28+F30+F32)</f>
        <v>25</v>
      </c>
      <c r="G6" s="14">
        <f t="shared" si="0"/>
        <v>25</v>
      </c>
      <c r="H6" s="14">
        <f t="shared" si="0"/>
        <v>25</v>
      </c>
      <c r="I6" s="14">
        <f t="shared" si="0"/>
        <v>25</v>
      </c>
      <c r="J6" s="14">
        <f t="shared" si="0"/>
        <v>25</v>
      </c>
      <c r="K6" s="14">
        <f t="shared" si="0"/>
        <v>25</v>
      </c>
      <c r="L6" s="14">
        <f t="shared" si="0"/>
        <v>25</v>
      </c>
      <c r="M6" s="14">
        <f t="shared" si="0"/>
        <v>25</v>
      </c>
      <c r="N6" s="14">
        <f t="shared" si="0"/>
        <v>25</v>
      </c>
      <c r="O6" s="14">
        <f t="shared" si="0"/>
        <v>25</v>
      </c>
      <c r="P6" s="14">
        <f t="shared" si="0"/>
        <v>25</v>
      </c>
      <c r="Q6" s="14">
        <f t="shared" si="0"/>
        <v>25</v>
      </c>
      <c r="R6" s="14">
        <f t="shared" si="0"/>
        <v>25</v>
      </c>
      <c r="S6" s="14">
        <f t="shared" si="0"/>
        <v>25</v>
      </c>
      <c r="T6" s="14">
        <f t="shared" si="0"/>
        <v>25</v>
      </c>
      <c r="U6" s="14">
        <f t="shared" si="0"/>
        <v>25</v>
      </c>
      <c r="V6" s="14">
        <f t="shared" si="0"/>
        <v>25</v>
      </c>
      <c r="W6" s="25">
        <f>SUM(W8+W10+W12+W14+W16+W18+W20+W22+W26+W28+W30+W32+W40)</f>
        <v>544</v>
      </c>
      <c r="X6" s="23"/>
      <c r="Y6" s="14"/>
      <c r="Z6" s="14">
        <f>SUM(Z8+Z10+Z12+Z14+Z16+Z18+Z20+Z22+Z24+Z26+Z28+Z30+Z32)</f>
        <v>24</v>
      </c>
      <c r="AA6" s="14">
        <f aca="true" t="shared" si="1" ref="AA6:AT6">SUM(AA8+AA10+AA12+AA14+AA16+AA18+AA20+AA22+AA24+AA26+AA28+AA30+AA32)</f>
        <v>24</v>
      </c>
      <c r="AB6" s="14">
        <f t="shared" si="1"/>
        <v>24</v>
      </c>
      <c r="AC6" s="14">
        <f t="shared" si="1"/>
        <v>24</v>
      </c>
      <c r="AD6" s="14">
        <f t="shared" si="1"/>
        <v>24</v>
      </c>
      <c r="AE6" s="14">
        <f t="shared" si="1"/>
        <v>24</v>
      </c>
      <c r="AF6" s="14">
        <f t="shared" si="1"/>
        <v>24</v>
      </c>
      <c r="AG6" s="14">
        <f t="shared" si="1"/>
        <v>24</v>
      </c>
      <c r="AH6" s="14">
        <f t="shared" si="1"/>
        <v>24</v>
      </c>
      <c r="AI6" s="14">
        <f t="shared" si="1"/>
        <v>24</v>
      </c>
      <c r="AJ6" s="14">
        <f t="shared" si="1"/>
        <v>24</v>
      </c>
      <c r="AK6" s="14">
        <f t="shared" si="1"/>
        <v>24</v>
      </c>
      <c r="AL6" s="14">
        <f t="shared" si="1"/>
        <v>24</v>
      </c>
      <c r="AM6" s="14">
        <f t="shared" si="1"/>
        <v>24</v>
      </c>
      <c r="AN6" s="14">
        <f t="shared" si="1"/>
        <v>24</v>
      </c>
      <c r="AO6" s="14">
        <f t="shared" si="1"/>
        <v>24</v>
      </c>
      <c r="AP6" s="14">
        <f t="shared" si="1"/>
        <v>24</v>
      </c>
      <c r="AQ6" s="14">
        <f t="shared" si="1"/>
        <v>24</v>
      </c>
      <c r="AR6" s="14">
        <f t="shared" si="1"/>
        <v>24</v>
      </c>
      <c r="AS6" s="14">
        <f t="shared" si="1"/>
        <v>24</v>
      </c>
      <c r="AT6" s="14">
        <f t="shared" si="1"/>
        <v>24</v>
      </c>
      <c r="AU6" s="14">
        <f>SUM(AU8+AU10+AU12+AU14+AU16+AU18+AU20+AU22+AU26+AU28+AU30+AU32+AU40)</f>
        <v>0</v>
      </c>
      <c r="AV6" s="14">
        <f>SUM(AV8+AV10+AV12+AV14+AV16+AV18+AV20+AV22+AV26+AV28+AV30+AV32+AV40)</f>
        <v>0</v>
      </c>
      <c r="AW6" s="14">
        <f>SUM(AW8+AW10+AW12+AW14+AW16+AW18+AW20+AW22+AW26+AW28+AW30+AW32+AW40)</f>
        <v>0</v>
      </c>
      <c r="AX6" s="14"/>
      <c r="AY6" s="14">
        <f>SUM(X6:AW6)</f>
        <v>504</v>
      </c>
    </row>
    <row r="7" spans="1:51" ht="15.75" customHeight="1">
      <c r="A7" s="78"/>
      <c r="B7" s="74"/>
      <c r="C7" s="72"/>
      <c r="D7" s="14" t="s">
        <v>9</v>
      </c>
      <c r="E7" s="14">
        <f aca="true" t="shared" si="2" ref="E7:W7">SUM(E9+E11+E13+E15+E17+E19+E21+E23+E27+E29+E31+E33+E41)</f>
        <v>0</v>
      </c>
      <c r="F7" s="14">
        <f t="shared" si="2"/>
        <v>14</v>
      </c>
      <c r="G7" s="14">
        <f t="shared" si="2"/>
        <v>13</v>
      </c>
      <c r="H7" s="14">
        <f t="shared" si="2"/>
        <v>16</v>
      </c>
      <c r="I7" s="14">
        <f t="shared" si="2"/>
        <v>14</v>
      </c>
      <c r="J7" s="14">
        <f t="shared" si="2"/>
        <v>14</v>
      </c>
      <c r="K7" s="14">
        <f t="shared" si="2"/>
        <v>14</v>
      </c>
      <c r="L7" s="14">
        <f t="shared" si="2"/>
        <v>15</v>
      </c>
      <c r="M7" s="14">
        <f t="shared" si="2"/>
        <v>14</v>
      </c>
      <c r="N7" s="14">
        <f t="shared" si="2"/>
        <v>14</v>
      </c>
      <c r="O7" s="14">
        <f t="shared" si="2"/>
        <v>13</v>
      </c>
      <c r="P7" s="14">
        <f t="shared" si="2"/>
        <v>15</v>
      </c>
      <c r="Q7" s="14">
        <f t="shared" si="2"/>
        <v>14</v>
      </c>
      <c r="R7" s="14">
        <f t="shared" si="2"/>
        <v>15</v>
      </c>
      <c r="S7" s="14">
        <f t="shared" si="2"/>
        <v>13</v>
      </c>
      <c r="T7" s="14">
        <f t="shared" si="2"/>
        <v>13</v>
      </c>
      <c r="U7" s="14">
        <f t="shared" si="2"/>
        <v>15</v>
      </c>
      <c r="V7" s="14">
        <f t="shared" si="2"/>
        <v>13</v>
      </c>
      <c r="W7" s="25">
        <f t="shared" si="2"/>
        <v>239</v>
      </c>
      <c r="X7" s="23"/>
      <c r="Y7" s="14"/>
      <c r="Z7" s="14">
        <f aca="true" t="shared" si="3" ref="Z7:AW7">SUM(Z9+Z11+Z13+Z15+Z17+Z19+Z21+Z23+Z27+Z29+Z31+Z33+Z41)</f>
        <v>16</v>
      </c>
      <c r="AA7" s="14">
        <f t="shared" si="3"/>
        <v>16</v>
      </c>
      <c r="AB7" s="14">
        <f t="shared" si="3"/>
        <v>16</v>
      </c>
      <c r="AC7" s="14">
        <f t="shared" si="3"/>
        <v>15</v>
      </c>
      <c r="AD7" s="14">
        <f t="shared" si="3"/>
        <v>16</v>
      </c>
      <c r="AE7" s="14">
        <f t="shared" si="3"/>
        <v>15</v>
      </c>
      <c r="AF7" s="14">
        <f t="shared" si="3"/>
        <v>15</v>
      </c>
      <c r="AG7" s="14">
        <f t="shared" si="3"/>
        <v>16</v>
      </c>
      <c r="AH7" s="14">
        <f t="shared" si="3"/>
        <v>16</v>
      </c>
      <c r="AI7" s="14">
        <f t="shared" si="3"/>
        <v>15</v>
      </c>
      <c r="AJ7" s="14">
        <f t="shared" si="3"/>
        <v>16</v>
      </c>
      <c r="AK7" s="14">
        <f t="shared" si="3"/>
        <v>15</v>
      </c>
      <c r="AL7" s="14">
        <f t="shared" si="3"/>
        <v>16</v>
      </c>
      <c r="AM7" s="14">
        <f t="shared" si="3"/>
        <v>16</v>
      </c>
      <c r="AN7" s="14">
        <f t="shared" si="3"/>
        <v>15</v>
      </c>
      <c r="AO7" s="14">
        <f t="shared" si="3"/>
        <v>16</v>
      </c>
      <c r="AP7" s="14">
        <f t="shared" si="3"/>
        <v>17</v>
      </c>
      <c r="AQ7" s="14">
        <f t="shared" si="3"/>
        <v>15</v>
      </c>
      <c r="AR7" s="14">
        <f t="shared" si="3"/>
        <v>15</v>
      </c>
      <c r="AS7" s="14">
        <f t="shared" si="3"/>
        <v>16</v>
      </c>
      <c r="AT7" s="14">
        <f t="shared" si="3"/>
        <v>16</v>
      </c>
      <c r="AU7" s="14">
        <f t="shared" si="3"/>
        <v>0</v>
      </c>
      <c r="AV7" s="14">
        <f t="shared" si="3"/>
        <v>0</v>
      </c>
      <c r="AW7" s="14">
        <f t="shared" si="3"/>
        <v>0</v>
      </c>
      <c r="AX7" s="14"/>
      <c r="AY7" s="14">
        <f>SUM(X7:AW7)</f>
        <v>329</v>
      </c>
    </row>
    <row r="8" spans="1:51" ht="12.75">
      <c r="A8" s="3"/>
      <c r="B8" s="77" t="s">
        <v>24</v>
      </c>
      <c r="C8" s="73" t="s">
        <v>37</v>
      </c>
      <c r="D8" s="3" t="s">
        <v>8</v>
      </c>
      <c r="E8" s="5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22">
        <f aca="true" t="shared" si="4" ref="W8:W49">SUM(E8:V8)</f>
        <v>17</v>
      </c>
      <c r="X8" s="7"/>
      <c r="Y8" s="5"/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/>
      <c r="AV8" s="5"/>
      <c r="AW8" s="5"/>
      <c r="AX8" s="5"/>
      <c r="AY8" s="12">
        <f>SUM(X8:AW8)</f>
        <v>21</v>
      </c>
    </row>
    <row r="9" spans="1:51" ht="12.75">
      <c r="A9" s="3"/>
      <c r="B9" s="77"/>
      <c r="C9" s="73"/>
      <c r="D9" s="3" t="s">
        <v>9</v>
      </c>
      <c r="E9" s="5"/>
      <c r="F9" s="5">
        <v>1</v>
      </c>
      <c r="G9" s="5">
        <v>0</v>
      </c>
      <c r="H9" s="5">
        <v>1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1</v>
      </c>
      <c r="Q9" s="5">
        <v>0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22">
        <f t="shared" si="4"/>
        <v>9</v>
      </c>
      <c r="X9" s="7"/>
      <c r="Y9" s="5"/>
      <c r="Z9" s="5">
        <v>1</v>
      </c>
      <c r="AA9" s="5">
        <v>0</v>
      </c>
      <c r="AB9" s="5">
        <v>1</v>
      </c>
      <c r="AC9" s="5">
        <v>0</v>
      </c>
      <c r="AD9" s="5">
        <v>1</v>
      </c>
      <c r="AE9" s="5">
        <v>0</v>
      </c>
      <c r="AF9" s="5">
        <v>1</v>
      </c>
      <c r="AG9" s="5">
        <v>0</v>
      </c>
      <c r="AH9" s="5">
        <v>1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1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1</v>
      </c>
      <c r="AU9" s="5"/>
      <c r="AV9" s="5"/>
      <c r="AW9" s="5"/>
      <c r="AX9" s="5"/>
      <c r="AY9" s="12">
        <f aca="true" t="shared" si="5" ref="AY9:AY51">SUM(X9:AW9)</f>
        <v>11</v>
      </c>
    </row>
    <row r="10" spans="1:51" ht="12.75">
      <c r="A10" s="3"/>
      <c r="B10" s="77" t="s">
        <v>25</v>
      </c>
      <c r="C10" s="73" t="s">
        <v>38</v>
      </c>
      <c r="D10" s="3" t="s">
        <v>8</v>
      </c>
      <c r="E10" s="5"/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22">
        <f t="shared" si="4"/>
        <v>51</v>
      </c>
      <c r="X10" s="7"/>
      <c r="Y10" s="5"/>
      <c r="Z10" s="5">
        <v>3</v>
      </c>
      <c r="AA10" s="5">
        <v>3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3</v>
      </c>
      <c r="AP10" s="5">
        <v>3</v>
      </c>
      <c r="AQ10" s="5">
        <v>3</v>
      </c>
      <c r="AR10" s="5">
        <v>3</v>
      </c>
      <c r="AS10" s="5">
        <v>3</v>
      </c>
      <c r="AT10" s="5">
        <v>3</v>
      </c>
      <c r="AU10" s="5"/>
      <c r="AV10" s="5"/>
      <c r="AW10" s="5"/>
      <c r="AX10" s="5"/>
      <c r="AY10" s="12">
        <f t="shared" si="5"/>
        <v>63</v>
      </c>
    </row>
    <row r="11" spans="1:51" ht="12.75">
      <c r="A11" s="3"/>
      <c r="B11" s="77"/>
      <c r="C11" s="73"/>
      <c r="D11" s="3" t="s">
        <v>9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22">
        <f t="shared" si="4"/>
        <v>17</v>
      </c>
      <c r="X11" s="7"/>
      <c r="Y11" s="5"/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1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>
        <v>2</v>
      </c>
      <c r="AM11" s="5">
        <v>2</v>
      </c>
      <c r="AN11" s="5">
        <v>1</v>
      </c>
      <c r="AO11" s="5">
        <v>2</v>
      </c>
      <c r="AP11" s="5">
        <v>2</v>
      </c>
      <c r="AQ11" s="5">
        <v>2</v>
      </c>
      <c r="AR11" s="5">
        <v>2</v>
      </c>
      <c r="AS11" s="5">
        <v>2</v>
      </c>
      <c r="AT11" s="5">
        <v>2</v>
      </c>
      <c r="AU11" s="5"/>
      <c r="AV11" s="5"/>
      <c r="AW11" s="5"/>
      <c r="AX11" s="5"/>
      <c r="AY11" s="12">
        <f t="shared" si="5"/>
        <v>40</v>
      </c>
    </row>
    <row r="12" spans="1:51" ht="12.75">
      <c r="A12" s="3"/>
      <c r="B12" s="77" t="s">
        <v>26</v>
      </c>
      <c r="C12" s="73" t="s">
        <v>39</v>
      </c>
      <c r="D12" s="3" t="s">
        <v>8</v>
      </c>
      <c r="E12" s="5"/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5">
        <v>2</v>
      </c>
      <c r="U12" s="5">
        <v>2</v>
      </c>
      <c r="V12" s="5">
        <v>2</v>
      </c>
      <c r="W12" s="22">
        <f t="shared" si="4"/>
        <v>34</v>
      </c>
      <c r="X12" s="7"/>
      <c r="Y12" s="5"/>
      <c r="Z12" s="5">
        <v>2</v>
      </c>
      <c r="AA12" s="5">
        <v>2</v>
      </c>
      <c r="AB12" s="5">
        <v>2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/>
      <c r="AV12" s="5"/>
      <c r="AW12" s="5"/>
      <c r="AX12" s="5"/>
      <c r="AY12" s="12">
        <f t="shared" si="5"/>
        <v>42</v>
      </c>
    </row>
    <row r="13" spans="1:51" ht="12.75">
      <c r="A13" s="3"/>
      <c r="B13" s="77"/>
      <c r="C13" s="73"/>
      <c r="D13" s="3" t="s">
        <v>9</v>
      </c>
      <c r="E13" s="5"/>
      <c r="F13" s="5">
        <v>1</v>
      </c>
      <c r="G13" s="5">
        <v>1</v>
      </c>
      <c r="H13" s="5">
        <v>1</v>
      </c>
      <c r="I13" s="5">
        <v>2</v>
      </c>
      <c r="J13" s="5">
        <v>1</v>
      </c>
      <c r="K13" s="5">
        <v>1</v>
      </c>
      <c r="L13" s="5">
        <v>1</v>
      </c>
      <c r="M13" s="5">
        <v>2</v>
      </c>
      <c r="N13" s="5">
        <v>1</v>
      </c>
      <c r="O13" s="5">
        <v>1</v>
      </c>
      <c r="P13" s="5">
        <v>1</v>
      </c>
      <c r="Q13" s="5">
        <v>2</v>
      </c>
      <c r="R13" s="5">
        <v>1</v>
      </c>
      <c r="S13" s="5">
        <v>1</v>
      </c>
      <c r="T13" s="5">
        <v>1</v>
      </c>
      <c r="U13" s="5">
        <v>2</v>
      </c>
      <c r="V13" s="5">
        <v>1</v>
      </c>
      <c r="W13" s="22">
        <f t="shared" si="4"/>
        <v>21</v>
      </c>
      <c r="X13" s="7"/>
      <c r="Y13" s="5"/>
      <c r="Z13" s="5">
        <v>1</v>
      </c>
      <c r="AA13" s="5">
        <v>1</v>
      </c>
      <c r="AB13" s="5">
        <v>1</v>
      </c>
      <c r="AC13" s="5">
        <v>1</v>
      </c>
      <c r="AD13" s="5">
        <v>2</v>
      </c>
      <c r="AE13" s="5">
        <v>1</v>
      </c>
      <c r="AF13" s="5">
        <v>1</v>
      </c>
      <c r="AG13" s="5">
        <v>1</v>
      </c>
      <c r="AH13" s="5">
        <v>2</v>
      </c>
      <c r="AI13" s="5">
        <v>1</v>
      </c>
      <c r="AJ13" s="5">
        <v>1</v>
      </c>
      <c r="AK13" s="5">
        <v>1</v>
      </c>
      <c r="AL13" s="5">
        <v>2</v>
      </c>
      <c r="AM13" s="5">
        <v>1</v>
      </c>
      <c r="AN13" s="5">
        <v>1</v>
      </c>
      <c r="AO13" s="5">
        <v>1</v>
      </c>
      <c r="AP13" s="5">
        <v>2</v>
      </c>
      <c r="AQ13" s="5">
        <v>1</v>
      </c>
      <c r="AR13" s="5">
        <v>1</v>
      </c>
      <c r="AS13" s="5">
        <v>1</v>
      </c>
      <c r="AT13" s="5">
        <v>1</v>
      </c>
      <c r="AU13" s="5"/>
      <c r="AV13" s="5"/>
      <c r="AW13" s="5"/>
      <c r="AX13" s="5"/>
      <c r="AY13" s="12">
        <f t="shared" si="5"/>
        <v>25</v>
      </c>
    </row>
    <row r="14" spans="1:51" ht="12.75">
      <c r="A14" s="3"/>
      <c r="B14" s="77" t="s">
        <v>27</v>
      </c>
      <c r="C14" s="73" t="s">
        <v>40</v>
      </c>
      <c r="D14" s="3" t="s">
        <v>8</v>
      </c>
      <c r="E14" s="5"/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22">
        <f t="shared" si="4"/>
        <v>34</v>
      </c>
      <c r="X14" s="7"/>
      <c r="Y14" s="5"/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/>
      <c r="AV14" s="5"/>
      <c r="AW14" s="5"/>
      <c r="AX14" s="5"/>
      <c r="AY14" s="12">
        <f t="shared" si="5"/>
        <v>21</v>
      </c>
    </row>
    <row r="15" spans="1:51" ht="12.75">
      <c r="A15" s="3"/>
      <c r="B15" s="77"/>
      <c r="C15" s="73"/>
      <c r="D15" s="3" t="s">
        <v>9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22">
        <f t="shared" si="4"/>
        <v>17</v>
      </c>
      <c r="X15" s="6"/>
      <c r="Y15" s="5"/>
      <c r="Z15" s="5">
        <v>1</v>
      </c>
      <c r="AA15" s="5">
        <v>1</v>
      </c>
      <c r="AB15" s="5">
        <v>1</v>
      </c>
      <c r="AC15" s="5">
        <v>1</v>
      </c>
      <c r="AD15" s="5">
        <v>0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0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/>
      <c r="AV15" s="5"/>
      <c r="AW15" s="5"/>
      <c r="AX15" s="5"/>
      <c r="AY15" s="12">
        <f t="shared" si="5"/>
        <v>19</v>
      </c>
    </row>
    <row r="16" spans="1:53" ht="15" customHeight="1">
      <c r="A16" s="3"/>
      <c r="B16" s="77" t="s">
        <v>28</v>
      </c>
      <c r="C16" s="75" t="s">
        <v>41</v>
      </c>
      <c r="D16" s="3" t="s">
        <v>8</v>
      </c>
      <c r="E16" s="3"/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22">
        <f t="shared" si="4"/>
        <v>34</v>
      </c>
      <c r="X16" s="6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/>
      <c r="AV16" s="3"/>
      <c r="AW16" s="3"/>
      <c r="AX16" s="5"/>
      <c r="AY16" s="12">
        <f t="shared" si="5"/>
        <v>42</v>
      </c>
      <c r="AZ16" s="17"/>
      <c r="BA16" s="19"/>
    </row>
    <row r="17" spans="1:55" ht="13.5" customHeight="1">
      <c r="A17" s="3"/>
      <c r="B17" s="77"/>
      <c r="C17" s="76"/>
      <c r="D17" s="3" t="s">
        <v>9</v>
      </c>
      <c r="E17" s="3"/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0</v>
      </c>
      <c r="Q17" s="5">
        <v>1</v>
      </c>
      <c r="R17" s="5">
        <v>1</v>
      </c>
      <c r="S17" s="5">
        <v>1</v>
      </c>
      <c r="T17" s="5">
        <v>0</v>
      </c>
      <c r="U17" s="5">
        <v>1</v>
      </c>
      <c r="V17" s="5">
        <v>1</v>
      </c>
      <c r="W17" s="22">
        <f t="shared" si="4"/>
        <v>13</v>
      </c>
      <c r="X17" s="7"/>
      <c r="Y17" s="5"/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0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5"/>
      <c r="AV17" s="5"/>
      <c r="AW17" s="5"/>
      <c r="AX17" s="5"/>
      <c r="AY17" s="12">
        <f t="shared" si="5"/>
        <v>20</v>
      </c>
      <c r="AZ17" s="17"/>
      <c r="BA17" s="19"/>
      <c r="BB17" s="18"/>
      <c r="BC17" s="18"/>
    </row>
    <row r="18" spans="1:55" ht="13.5" customHeight="1">
      <c r="A18" s="3"/>
      <c r="B18" s="69" t="s">
        <v>29</v>
      </c>
      <c r="C18" s="75" t="s">
        <v>42</v>
      </c>
      <c r="D18" s="3" t="s">
        <v>8</v>
      </c>
      <c r="E18" s="3"/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22">
        <f t="shared" si="4"/>
        <v>17</v>
      </c>
      <c r="X18" s="7"/>
      <c r="Y18" s="5"/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/>
      <c r="AV18" s="5"/>
      <c r="AW18" s="5"/>
      <c r="AX18" s="5"/>
      <c r="AY18" s="12">
        <f t="shared" si="5"/>
        <v>21</v>
      </c>
      <c r="AZ18" s="17"/>
      <c r="BA18" s="19"/>
      <c r="BB18" s="18"/>
      <c r="BC18" s="18"/>
    </row>
    <row r="19" spans="1:55" ht="14.25" customHeight="1">
      <c r="A19" s="3"/>
      <c r="B19" s="70"/>
      <c r="C19" s="76"/>
      <c r="D19" s="3" t="s">
        <v>9</v>
      </c>
      <c r="E19" s="3"/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1</v>
      </c>
      <c r="L19" s="3">
        <v>1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1</v>
      </c>
      <c r="U19" s="3">
        <v>0</v>
      </c>
      <c r="V19" s="3">
        <v>1</v>
      </c>
      <c r="W19" s="22">
        <f t="shared" si="4"/>
        <v>10</v>
      </c>
      <c r="X19" s="7"/>
      <c r="Y19" s="5"/>
      <c r="Z19" s="5">
        <v>1</v>
      </c>
      <c r="AA19" s="5">
        <v>0</v>
      </c>
      <c r="AB19" s="5">
        <v>1</v>
      </c>
      <c r="AC19" s="5">
        <v>1</v>
      </c>
      <c r="AD19" s="5">
        <v>0</v>
      </c>
      <c r="AE19" s="5">
        <v>1</v>
      </c>
      <c r="AF19" s="5">
        <v>1</v>
      </c>
      <c r="AG19" s="5">
        <v>1</v>
      </c>
      <c r="AH19" s="5">
        <v>0</v>
      </c>
      <c r="AI19" s="5">
        <v>1</v>
      </c>
      <c r="AJ19" s="5">
        <v>1</v>
      </c>
      <c r="AK19" s="5">
        <v>1</v>
      </c>
      <c r="AL19" s="5">
        <v>0</v>
      </c>
      <c r="AM19" s="5">
        <v>1</v>
      </c>
      <c r="AN19" s="5">
        <v>1</v>
      </c>
      <c r="AO19" s="5">
        <v>1</v>
      </c>
      <c r="AP19" s="5">
        <v>0</v>
      </c>
      <c r="AQ19" s="5">
        <v>1</v>
      </c>
      <c r="AR19" s="5">
        <v>1</v>
      </c>
      <c r="AS19" s="5">
        <v>0</v>
      </c>
      <c r="AT19" s="5">
        <v>1</v>
      </c>
      <c r="AU19" s="5"/>
      <c r="AV19" s="5"/>
      <c r="AW19" s="5"/>
      <c r="AX19" s="5"/>
      <c r="AY19" s="12">
        <f t="shared" si="5"/>
        <v>15</v>
      </c>
      <c r="AZ19" s="17"/>
      <c r="BA19" s="19"/>
      <c r="BB19" s="18"/>
      <c r="BC19" s="18"/>
    </row>
    <row r="20" spans="1:53" ht="14.25" customHeight="1">
      <c r="A20" s="3"/>
      <c r="B20" s="67" t="s">
        <v>30</v>
      </c>
      <c r="C20" s="65" t="s">
        <v>43</v>
      </c>
      <c r="D20" s="3" t="s">
        <v>8</v>
      </c>
      <c r="E20" s="3"/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22">
        <f t="shared" si="4"/>
        <v>51</v>
      </c>
      <c r="X20" s="6"/>
      <c r="Y20" s="3"/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3">
        <v>4</v>
      </c>
      <c r="AK20" s="3">
        <v>4</v>
      </c>
      <c r="AL20" s="3">
        <v>4</v>
      </c>
      <c r="AM20" s="3">
        <v>4</v>
      </c>
      <c r="AN20" s="3">
        <v>4</v>
      </c>
      <c r="AO20" s="3">
        <v>4</v>
      </c>
      <c r="AP20" s="3">
        <v>4</v>
      </c>
      <c r="AQ20" s="3">
        <v>4</v>
      </c>
      <c r="AR20" s="3">
        <v>4</v>
      </c>
      <c r="AS20" s="3">
        <v>4</v>
      </c>
      <c r="AT20" s="3">
        <v>4</v>
      </c>
      <c r="AU20" s="3"/>
      <c r="AV20" s="3"/>
      <c r="AW20" s="3"/>
      <c r="AX20" s="5"/>
      <c r="AY20" s="12">
        <f t="shared" si="5"/>
        <v>84</v>
      </c>
      <c r="AZ20" s="17"/>
      <c r="BA20" s="19"/>
    </row>
    <row r="21" spans="1:53" ht="13.5" customHeight="1">
      <c r="A21" s="3"/>
      <c r="B21" s="68"/>
      <c r="C21" s="66"/>
      <c r="D21" s="3" t="s">
        <v>9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2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22">
        <f t="shared" si="4"/>
        <v>19</v>
      </c>
      <c r="X21" s="6"/>
      <c r="Y21" s="3"/>
      <c r="Z21" s="3">
        <v>2</v>
      </c>
      <c r="AA21" s="3">
        <v>3</v>
      </c>
      <c r="AB21" s="3">
        <v>2</v>
      </c>
      <c r="AC21" s="3">
        <v>2</v>
      </c>
      <c r="AD21" s="3">
        <v>3</v>
      </c>
      <c r="AE21" s="3">
        <v>2</v>
      </c>
      <c r="AF21" s="3">
        <v>2</v>
      </c>
      <c r="AG21" s="3">
        <v>2</v>
      </c>
      <c r="AH21" s="3">
        <v>3</v>
      </c>
      <c r="AI21" s="3">
        <v>2</v>
      </c>
      <c r="AJ21" s="3">
        <v>2</v>
      </c>
      <c r="AK21" s="3">
        <v>2</v>
      </c>
      <c r="AL21" s="3">
        <v>3</v>
      </c>
      <c r="AM21" s="3">
        <v>2</v>
      </c>
      <c r="AN21" s="3">
        <v>2</v>
      </c>
      <c r="AO21" s="3">
        <v>2</v>
      </c>
      <c r="AP21" s="3">
        <v>3</v>
      </c>
      <c r="AQ21" s="3">
        <v>2</v>
      </c>
      <c r="AR21" s="3">
        <v>2</v>
      </c>
      <c r="AS21" s="3">
        <v>3</v>
      </c>
      <c r="AT21" s="3">
        <v>2</v>
      </c>
      <c r="AU21" s="3"/>
      <c r="AV21" s="3"/>
      <c r="AW21" s="3"/>
      <c r="AX21" s="5"/>
      <c r="AY21" s="12">
        <f t="shared" si="5"/>
        <v>48</v>
      </c>
      <c r="AZ21" s="17"/>
      <c r="BA21" s="19"/>
    </row>
    <row r="22" spans="1:53" ht="15" customHeight="1">
      <c r="A22" s="3"/>
      <c r="B22" s="67" t="s">
        <v>32</v>
      </c>
      <c r="C22" s="65" t="s">
        <v>67</v>
      </c>
      <c r="D22" s="3" t="s">
        <v>8</v>
      </c>
      <c r="E22" s="3"/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22">
        <f t="shared" si="4"/>
        <v>17</v>
      </c>
      <c r="X22" s="6"/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/>
      <c r="AV22" s="3"/>
      <c r="AW22" s="3"/>
      <c r="AX22" s="5"/>
      <c r="AY22" s="12">
        <f t="shared" si="5"/>
        <v>21</v>
      </c>
      <c r="AZ22" s="17"/>
      <c r="BA22" s="19"/>
    </row>
    <row r="23" spans="1:53" ht="12.75" customHeight="1">
      <c r="A23" s="3"/>
      <c r="B23" s="68"/>
      <c r="C23" s="66"/>
      <c r="D23" s="3" t="s">
        <v>9</v>
      </c>
      <c r="E23" s="3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/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22">
        <f t="shared" si="4"/>
        <v>3</v>
      </c>
      <c r="X23" s="6"/>
      <c r="Y23" s="3"/>
      <c r="Z23" s="3">
        <v>1</v>
      </c>
      <c r="AA23" s="3">
        <v>1</v>
      </c>
      <c r="AB23" s="3">
        <v>1</v>
      </c>
      <c r="AC23" s="3">
        <v>1</v>
      </c>
      <c r="AD23" s="3">
        <v>0</v>
      </c>
      <c r="AE23" s="3">
        <v>1</v>
      </c>
      <c r="AF23" s="3">
        <v>1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1</v>
      </c>
      <c r="AR23" s="3">
        <v>0</v>
      </c>
      <c r="AS23" s="3">
        <v>1</v>
      </c>
      <c r="AT23" s="3">
        <v>1</v>
      </c>
      <c r="AU23" s="3"/>
      <c r="AV23" s="3"/>
      <c r="AW23" s="3"/>
      <c r="AX23" s="5"/>
      <c r="AY23" s="12">
        <f t="shared" si="5"/>
        <v>16</v>
      </c>
      <c r="AZ23" s="17"/>
      <c r="BA23" s="19"/>
    </row>
    <row r="24" spans="1:53" ht="12.75" customHeight="1">
      <c r="A24" s="3"/>
      <c r="B24" s="69" t="s">
        <v>33</v>
      </c>
      <c r="C24" s="75" t="s">
        <v>45</v>
      </c>
      <c r="D24" s="3" t="s">
        <v>8</v>
      </c>
      <c r="E24" s="3"/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22">
        <f t="shared" si="4"/>
        <v>17</v>
      </c>
      <c r="X24" s="6"/>
      <c r="Y24" s="3"/>
      <c r="Z24" s="3">
        <v>2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2</v>
      </c>
      <c r="AT24" s="3">
        <v>2</v>
      </c>
      <c r="AU24" s="3"/>
      <c r="AV24" s="3"/>
      <c r="AW24" s="3"/>
      <c r="AX24" s="5"/>
      <c r="AY24" s="12">
        <f t="shared" si="5"/>
        <v>42</v>
      </c>
      <c r="AZ24" s="17"/>
      <c r="BA24" s="19"/>
    </row>
    <row r="25" spans="1:53" ht="12.75" customHeight="1">
      <c r="A25" s="3"/>
      <c r="B25" s="70"/>
      <c r="C25" s="76"/>
      <c r="D25" s="3" t="s">
        <v>9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22">
        <f t="shared" si="4"/>
        <v>15</v>
      </c>
      <c r="X25" s="6"/>
      <c r="Y25" s="3"/>
      <c r="Z25" s="3">
        <v>1</v>
      </c>
      <c r="AA25" s="3">
        <v>1</v>
      </c>
      <c r="AB25" s="3">
        <v>1</v>
      </c>
      <c r="AC25" s="3">
        <v>0</v>
      </c>
      <c r="AD25" s="3">
        <v>1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1</v>
      </c>
      <c r="AK25" s="3">
        <v>1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1</v>
      </c>
      <c r="AT25" s="3">
        <v>1</v>
      </c>
      <c r="AU25" s="3"/>
      <c r="AV25" s="3"/>
      <c r="AW25" s="3"/>
      <c r="AX25" s="5"/>
      <c r="AY25" s="12">
        <f t="shared" si="5"/>
        <v>15</v>
      </c>
      <c r="AZ25" s="17"/>
      <c r="BA25" s="19"/>
    </row>
    <row r="26" spans="1:53" ht="14.25" customHeight="1">
      <c r="A26" s="3"/>
      <c r="B26" s="69" t="s">
        <v>34</v>
      </c>
      <c r="C26" s="75" t="s">
        <v>46</v>
      </c>
      <c r="D26" s="3" t="s">
        <v>8</v>
      </c>
      <c r="E26" s="3"/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22">
        <f t="shared" si="4"/>
        <v>68</v>
      </c>
      <c r="X26" s="6"/>
      <c r="Y26" s="3"/>
      <c r="Z26" s="3">
        <v>4</v>
      </c>
      <c r="AA26" s="3">
        <v>4</v>
      </c>
      <c r="AB26" s="3">
        <v>4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4</v>
      </c>
      <c r="AJ26" s="3">
        <v>4</v>
      </c>
      <c r="AK26" s="3">
        <v>4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  <c r="AQ26" s="3">
        <v>4</v>
      </c>
      <c r="AR26" s="3">
        <v>4</v>
      </c>
      <c r="AS26" s="3">
        <v>4</v>
      </c>
      <c r="AT26" s="3">
        <v>4</v>
      </c>
      <c r="AU26" s="3"/>
      <c r="AV26" s="3"/>
      <c r="AW26" s="3"/>
      <c r="AX26" s="3"/>
      <c r="AY26" s="12">
        <f t="shared" si="5"/>
        <v>84</v>
      </c>
      <c r="AZ26" s="17"/>
      <c r="BA26" s="19"/>
    </row>
    <row r="27" spans="1:53" ht="12.75" customHeight="1">
      <c r="A27" s="3"/>
      <c r="B27" s="70"/>
      <c r="C27" s="76"/>
      <c r="D27" s="3" t="s">
        <v>9</v>
      </c>
      <c r="E27" s="3"/>
      <c r="F27" s="3">
        <v>2</v>
      </c>
      <c r="G27" s="3">
        <v>2</v>
      </c>
      <c r="H27" s="3">
        <v>3</v>
      </c>
      <c r="I27" s="3">
        <v>2</v>
      </c>
      <c r="J27" s="3">
        <v>2</v>
      </c>
      <c r="K27" s="3">
        <v>2</v>
      </c>
      <c r="L27" s="3">
        <v>3</v>
      </c>
      <c r="M27" s="3">
        <v>2</v>
      </c>
      <c r="N27" s="3">
        <v>2</v>
      </c>
      <c r="O27" s="3">
        <v>2</v>
      </c>
      <c r="P27" s="3">
        <v>3</v>
      </c>
      <c r="Q27" s="3">
        <v>2</v>
      </c>
      <c r="R27" s="3">
        <v>2</v>
      </c>
      <c r="S27" s="3">
        <v>2</v>
      </c>
      <c r="T27" s="3">
        <v>3</v>
      </c>
      <c r="U27" s="3">
        <v>2</v>
      </c>
      <c r="V27" s="3">
        <v>2</v>
      </c>
      <c r="W27" s="22">
        <f t="shared" si="4"/>
        <v>38</v>
      </c>
      <c r="X27" s="6"/>
      <c r="Y27" s="3"/>
      <c r="Z27" s="3">
        <v>2</v>
      </c>
      <c r="AA27" s="3">
        <v>3</v>
      </c>
      <c r="AB27" s="3">
        <v>2</v>
      </c>
      <c r="AC27" s="3">
        <v>2</v>
      </c>
      <c r="AD27" s="3">
        <v>3</v>
      </c>
      <c r="AE27" s="3">
        <v>2</v>
      </c>
      <c r="AF27" s="3">
        <v>2</v>
      </c>
      <c r="AG27" s="3">
        <v>3</v>
      </c>
      <c r="AH27" s="3">
        <v>2</v>
      </c>
      <c r="AI27" s="3">
        <v>2</v>
      </c>
      <c r="AJ27" s="3">
        <v>3</v>
      </c>
      <c r="AK27" s="3">
        <v>2</v>
      </c>
      <c r="AL27" s="3">
        <v>2</v>
      </c>
      <c r="AM27" s="3">
        <v>3</v>
      </c>
      <c r="AN27" s="3">
        <v>2</v>
      </c>
      <c r="AO27" s="3">
        <v>2</v>
      </c>
      <c r="AP27" s="3">
        <v>3</v>
      </c>
      <c r="AQ27" s="3">
        <v>2</v>
      </c>
      <c r="AR27" s="3">
        <v>2</v>
      </c>
      <c r="AS27" s="3">
        <v>3</v>
      </c>
      <c r="AT27" s="3">
        <v>2</v>
      </c>
      <c r="AU27" s="3"/>
      <c r="AV27" s="3"/>
      <c r="AW27" s="3"/>
      <c r="AX27" s="3"/>
      <c r="AY27" s="12">
        <f t="shared" si="5"/>
        <v>49</v>
      </c>
      <c r="AZ27" s="17"/>
      <c r="BA27" s="19"/>
    </row>
    <row r="28" spans="1:53" ht="14.25" customHeight="1">
      <c r="A28" s="3"/>
      <c r="B28" s="69" t="s">
        <v>35</v>
      </c>
      <c r="C28" s="75" t="s">
        <v>47</v>
      </c>
      <c r="D28" s="3" t="s">
        <v>8</v>
      </c>
      <c r="E28" s="3"/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22">
        <f t="shared" si="4"/>
        <v>17</v>
      </c>
      <c r="X28" s="6"/>
      <c r="Y28" s="3"/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/>
      <c r="AV28" s="3"/>
      <c r="AW28" s="3"/>
      <c r="AX28" s="3"/>
      <c r="AY28" s="12">
        <f t="shared" si="5"/>
        <v>0</v>
      </c>
      <c r="AZ28" s="17"/>
      <c r="BA28" s="19"/>
    </row>
    <row r="29" spans="1:53" ht="15" customHeight="1">
      <c r="A29" s="3"/>
      <c r="B29" s="70"/>
      <c r="C29" s="76"/>
      <c r="D29" s="3" t="s">
        <v>9</v>
      </c>
      <c r="E29" s="3"/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22">
        <f t="shared" si="4"/>
        <v>17</v>
      </c>
      <c r="X29" s="6"/>
      <c r="Y29" s="3"/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/>
      <c r="AV29" s="3"/>
      <c r="AW29" s="3"/>
      <c r="AX29" s="3"/>
      <c r="AY29" s="12">
        <f t="shared" si="5"/>
        <v>0</v>
      </c>
      <c r="AZ29" s="17"/>
      <c r="BA29" s="19"/>
    </row>
    <row r="30" spans="1:53" ht="14.25" customHeight="1">
      <c r="A30" s="3"/>
      <c r="B30" s="69" t="s">
        <v>36</v>
      </c>
      <c r="C30" s="75" t="s">
        <v>48</v>
      </c>
      <c r="D30" s="3" t="s">
        <v>8</v>
      </c>
      <c r="E30" s="3"/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22">
        <f t="shared" si="4"/>
        <v>17</v>
      </c>
      <c r="X30" s="6"/>
      <c r="Y30" s="3"/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3">
        <v>1</v>
      </c>
      <c r="AR30" s="3">
        <v>1</v>
      </c>
      <c r="AS30" s="3">
        <v>1</v>
      </c>
      <c r="AT30" s="3">
        <v>1</v>
      </c>
      <c r="AU30" s="3"/>
      <c r="AV30" s="3"/>
      <c r="AW30" s="3"/>
      <c r="AX30" s="3"/>
      <c r="AY30" s="12">
        <f t="shared" si="5"/>
        <v>21</v>
      </c>
      <c r="AZ30" s="17"/>
      <c r="BA30" s="19"/>
    </row>
    <row r="31" spans="1:53" ht="12.75" customHeight="1">
      <c r="A31" s="3"/>
      <c r="B31" s="70"/>
      <c r="C31" s="76"/>
      <c r="D31" s="3" t="s">
        <v>9</v>
      </c>
      <c r="E31" s="3"/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0</v>
      </c>
      <c r="W31" s="22">
        <f t="shared" si="4"/>
        <v>4</v>
      </c>
      <c r="X31" s="6"/>
      <c r="Y31" s="3"/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1</v>
      </c>
      <c r="AI31" s="3">
        <v>1</v>
      </c>
      <c r="AJ31" s="3">
        <v>1</v>
      </c>
      <c r="AK31" s="3">
        <v>0</v>
      </c>
      <c r="AL31" s="3">
        <v>1</v>
      </c>
      <c r="AM31" s="3">
        <v>1</v>
      </c>
      <c r="AN31" s="3">
        <v>1</v>
      </c>
      <c r="AO31" s="3">
        <v>1</v>
      </c>
      <c r="AP31" s="3">
        <v>0</v>
      </c>
      <c r="AQ31" s="3">
        <v>1</v>
      </c>
      <c r="AR31" s="3">
        <v>1</v>
      </c>
      <c r="AS31" s="3">
        <v>1</v>
      </c>
      <c r="AT31" s="3">
        <v>1</v>
      </c>
      <c r="AU31" s="3"/>
      <c r="AV31" s="3"/>
      <c r="AW31" s="3"/>
      <c r="AX31" s="3"/>
      <c r="AY31" s="12">
        <f t="shared" si="5"/>
        <v>18</v>
      </c>
      <c r="AZ31" s="17"/>
      <c r="BA31" s="19"/>
    </row>
    <row r="32" spans="1:53" ht="15" customHeight="1">
      <c r="A32" s="3"/>
      <c r="B32" s="69" t="s">
        <v>50</v>
      </c>
      <c r="C32" s="75" t="s">
        <v>21</v>
      </c>
      <c r="D32" s="3" t="s">
        <v>8</v>
      </c>
      <c r="E32" s="3"/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>
        <v>3</v>
      </c>
      <c r="R32" s="3">
        <v>3</v>
      </c>
      <c r="S32" s="3">
        <v>3</v>
      </c>
      <c r="T32" s="3">
        <v>3</v>
      </c>
      <c r="U32" s="3">
        <v>3</v>
      </c>
      <c r="V32" s="3">
        <v>3</v>
      </c>
      <c r="W32" s="22">
        <f t="shared" si="4"/>
        <v>51</v>
      </c>
      <c r="X32" s="6"/>
      <c r="Y32" s="3"/>
      <c r="Z32" s="3">
        <v>2</v>
      </c>
      <c r="AA32" s="3">
        <v>2</v>
      </c>
      <c r="AB32" s="3">
        <v>2</v>
      </c>
      <c r="AC32" s="3">
        <v>2</v>
      </c>
      <c r="AD32" s="3">
        <v>2</v>
      </c>
      <c r="AE32" s="3">
        <v>2</v>
      </c>
      <c r="AF32" s="3">
        <v>2</v>
      </c>
      <c r="AG32" s="3">
        <v>2</v>
      </c>
      <c r="AH32" s="3">
        <v>2</v>
      </c>
      <c r="AI32" s="3">
        <v>2</v>
      </c>
      <c r="AJ32" s="3">
        <v>2</v>
      </c>
      <c r="AK32" s="3">
        <v>2</v>
      </c>
      <c r="AL32" s="3">
        <v>2</v>
      </c>
      <c r="AM32" s="3">
        <v>2</v>
      </c>
      <c r="AN32" s="3">
        <v>2</v>
      </c>
      <c r="AO32" s="3">
        <v>2</v>
      </c>
      <c r="AP32" s="3">
        <v>2</v>
      </c>
      <c r="AQ32" s="3">
        <v>2</v>
      </c>
      <c r="AR32" s="3">
        <v>2</v>
      </c>
      <c r="AS32" s="3">
        <v>2</v>
      </c>
      <c r="AT32" s="3">
        <v>2</v>
      </c>
      <c r="AU32" s="3"/>
      <c r="AV32" s="3"/>
      <c r="AW32" s="3"/>
      <c r="AX32" s="3"/>
      <c r="AY32" s="12">
        <f t="shared" si="5"/>
        <v>42</v>
      </c>
      <c r="AZ32" s="17"/>
      <c r="BA32" s="19"/>
    </row>
    <row r="33" spans="1:53" ht="14.25" customHeight="1">
      <c r="A33" s="3"/>
      <c r="B33" s="70"/>
      <c r="C33" s="76"/>
      <c r="D33" s="3" t="s">
        <v>9</v>
      </c>
      <c r="E33" s="3"/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>
        <v>3</v>
      </c>
      <c r="W33" s="22">
        <f t="shared" si="4"/>
        <v>51</v>
      </c>
      <c r="X33" s="6"/>
      <c r="Y33" s="3"/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2</v>
      </c>
      <c r="AG33" s="3">
        <v>2</v>
      </c>
      <c r="AH33" s="3">
        <v>2</v>
      </c>
      <c r="AI33" s="3">
        <v>2</v>
      </c>
      <c r="AJ33" s="3">
        <v>2</v>
      </c>
      <c r="AK33" s="3">
        <v>2</v>
      </c>
      <c r="AL33" s="3">
        <v>2</v>
      </c>
      <c r="AM33" s="3">
        <v>2</v>
      </c>
      <c r="AN33" s="3">
        <v>2</v>
      </c>
      <c r="AO33" s="3">
        <v>2</v>
      </c>
      <c r="AP33" s="3">
        <v>2</v>
      </c>
      <c r="AQ33" s="3">
        <v>2</v>
      </c>
      <c r="AR33" s="3">
        <v>2</v>
      </c>
      <c r="AS33" s="3">
        <v>2</v>
      </c>
      <c r="AT33" s="3">
        <v>2</v>
      </c>
      <c r="AU33" s="3"/>
      <c r="AV33" s="3"/>
      <c r="AW33" s="3"/>
      <c r="AX33" s="3"/>
      <c r="AY33" s="12">
        <f t="shared" si="5"/>
        <v>42</v>
      </c>
      <c r="AZ33" s="17"/>
      <c r="BA33" s="19"/>
    </row>
    <row r="34" spans="1:53" ht="14.25" customHeight="1">
      <c r="A34" s="3"/>
      <c r="B34" s="87" t="s">
        <v>51</v>
      </c>
      <c r="C34" s="89" t="s">
        <v>52</v>
      </c>
      <c r="D34" s="33" t="s">
        <v>8</v>
      </c>
      <c r="E34" s="33">
        <f>E36</f>
        <v>0</v>
      </c>
      <c r="F34" s="33">
        <f aca="true" t="shared" si="6" ref="F34:V34">F36</f>
        <v>1</v>
      </c>
      <c r="G34" s="33">
        <f t="shared" si="6"/>
        <v>1</v>
      </c>
      <c r="H34" s="33">
        <f t="shared" si="6"/>
        <v>1</v>
      </c>
      <c r="I34" s="33">
        <f t="shared" si="6"/>
        <v>1</v>
      </c>
      <c r="J34" s="33">
        <f t="shared" si="6"/>
        <v>1</v>
      </c>
      <c r="K34" s="33">
        <f t="shared" si="6"/>
        <v>1</v>
      </c>
      <c r="L34" s="33">
        <f t="shared" si="6"/>
        <v>1</v>
      </c>
      <c r="M34" s="33">
        <f t="shared" si="6"/>
        <v>1</v>
      </c>
      <c r="N34" s="33">
        <f t="shared" si="6"/>
        <v>1</v>
      </c>
      <c r="O34" s="33">
        <f t="shared" si="6"/>
        <v>1</v>
      </c>
      <c r="P34" s="33">
        <f t="shared" si="6"/>
        <v>1</v>
      </c>
      <c r="Q34" s="33">
        <f t="shared" si="6"/>
        <v>1</v>
      </c>
      <c r="R34" s="33">
        <f t="shared" si="6"/>
        <v>1</v>
      </c>
      <c r="S34" s="33">
        <f t="shared" si="6"/>
        <v>1</v>
      </c>
      <c r="T34" s="33">
        <f t="shared" si="6"/>
        <v>1</v>
      </c>
      <c r="U34" s="33">
        <f t="shared" si="6"/>
        <v>1</v>
      </c>
      <c r="V34" s="33">
        <f t="shared" si="6"/>
        <v>1</v>
      </c>
      <c r="W34" s="31">
        <f t="shared" si="4"/>
        <v>17</v>
      </c>
      <c r="X34" s="32"/>
      <c r="Y34" s="30"/>
      <c r="Z34" s="33">
        <f>Z36</f>
        <v>0</v>
      </c>
      <c r="AA34" s="33">
        <f aca="true" t="shared" si="7" ref="AA34:AT34">AA36</f>
        <v>0</v>
      </c>
      <c r="AB34" s="33">
        <f t="shared" si="7"/>
        <v>0</v>
      </c>
      <c r="AC34" s="33">
        <f t="shared" si="7"/>
        <v>0</v>
      </c>
      <c r="AD34" s="33">
        <f t="shared" si="7"/>
        <v>0</v>
      </c>
      <c r="AE34" s="33">
        <f t="shared" si="7"/>
        <v>0</v>
      </c>
      <c r="AF34" s="33">
        <f t="shared" si="7"/>
        <v>0</v>
      </c>
      <c r="AG34" s="33">
        <f t="shared" si="7"/>
        <v>0</v>
      </c>
      <c r="AH34" s="33">
        <f t="shared" si="7"/>
        <v>0</v>
      </c>
      <c r="AI34" s="33">
        <f t="shared" si="7"/>
        <v>0</v>
      </c>
      <c r="AJ34" s="33">
        <f t="shared" si="7"/>
        <v>0</v>
      </c>
      <c r="AK34" s="33">
        <f t="shared" si="7"/>
        <v>0</v>
      </c>
      <c r="AL34" s="33">
        <f t="shared" si="7"/>
        <v>0</v>
      </c>
      <c r="AM34" s="33">
        <f t="shared" si="7"/>
        <v>0</v>
      </c>
      <c r="AN34" s="33">
        <f t="shared" si="7"/>
        <v>0</v>
      </c>
      <c r="AO34" s="33">
        <f t="shared" si="7"/>
        <v>0</v>
      </c>
      <c r="AP34" s="33">
        <f t="shared" si="7"/>
        <v>0</v>
      </c>
      <c r="AQ34" s="33">
        <f t="shared" si="7"/>
        <v>0</v>
      </c>
      <c r="AR34" s="33">
        <f t="shared" si="7"/>
        <v>0</v>
      </c>
      <c r="AS34" s="33">
        <f t="shared" si="7"/>
        <v>0</v>
      </c>
      <c r="AT34" s="33">
        <f t="shared" si="7"/>
        <v>0</v>
      </c>
      <c r="AU34" s="30"/>
      <c r="AV34" s="30"/>
      <c r="AW34" s="30"/>
      <c r="AX34" s="30"/>
      <c r="AY34" s="33">
        <f t="shared" si="5"/>
        <v>0</v>
      </c>
      <c r="AZ34" s="17"/>
      <c r="BA34" s="19"/>
    </row>
    <row r="35" spans="1:53" ht="14.25" customHeight="1">
      <c r="A35" s="3"/>
      <c r="B35" s="88"/>
      <c r="C35" s="90"/>
      <c r="D35" s="33" t="s">
        <v>9</v>
      </c>
      <c r="E35" s="33">
        <f>E37</f>
        <v>0</v>
      </c>
      <c r="F35" s="33">
        <f aca="true" t="shared" si="8" ref="F35:V35">F37</f>
        <v>1</v>
      </c>
      <c r="G35" s="33">
        <f t="shared" si="8"/>
        <v>0</v>
      </c>
      <c r="H35" s="33">
        <f t="shared" si="8"/>
        <v>1</v>
      </c>
      <c r="I35" s="33">
        <f t="shared" si="8"/>
        <v>0</v>
      </c>
      <c r="J35" s="33">
        <f t="shared" si="8"/>
        <v>0</v>
      </c>
      <c r="K35" s="33">
        <f t="shared" si="8"/>
        <v>1</v>
      </c>
      <c r="L35" s="33">
        <f t="shared" si="8"/>
        <v>1</v>
      </c>
      <c r="M35" s="33">
        <f t="shared" si="8"/>
        <v>0</v>
      </c>
      <c r="N35" s="33">
        <f t="shared" si="8"/>
        <v>1</v>
      </c>
      <c r="O35" s="33">
        <f t="shared" si="8"/>
        <v>0</v>
      </c>
      <c r="P35" s="33">
        <f t="shared" si="8"/>
        <v>0</v>
      </c>
      <c r="Q35" s="33">
        <f t="shared" si="8"/>
        <v>1</v>
      </c>
      <c r="R35" s="33">
        <f t="shared" si="8"/>
        <v>1</v>
      </c>
      <c r="S35" s="33">
        <f t="shared" si="8"/>
        <v>0</v>
      </c>
      <c r="T35" s="33">
        <f t="shared" si="8"/>
        <v>1</v>
      </c>
      <c r="U35" s="33">
        <f t="shared" si="8"/>
        <v>0</v>
      </c>
      <c r="V35" s="33">
        <f t="shared" si="8"/>
        <v>1</v>
      </c>
      <c r="W35" s="31">
        <f t="shared" si="4"/>
        <v>9</v>
      </c>
      <c r="X35" s="32"/>
      <c r="Y35" s="30"/>
      <c r="Z35" s="33">
        <f>Z37</f>
        <v>0</v>
      </c>
      <c r="AA35" s="33">
        <f aca="true" t="shared" si="9" ref="AA35:AT35">AA37</f>
        <v>0</v>
      </c>
      <c r="AB35" s="33">
        <f t="shared" si="9"/>
        <v>0</v>
      </c>
      <c r="AC35" s="33">
        <f t="shared" si="9"/>
        <v>0</v>
      </c>
      <c r="AD35" s="33">
        <f t="shared" si="9"/>
        <v>0</v>
      </c>
      <c r="AE35" s="33">
        <f t="shared" si="9"/>
        <v>0</v>
      </c>
      <c r="AF35" s="33">
        <f t="shared" si="9"/>
        <v>0</v>
      </c>
      <c r="AG35" s="33">
        <f t="shared" si="9"/>
        <v>0</v>
      </c>
      <c r="AH35" s="33">
        <f t="shared" si="9"/>
        <v>0</v>
      </c>
      <c r="AI35" s="33">
        <f t="shared" si="9"/>
        <v>0</v>
      </c>
      <c r="AJ35" s="33">
        <f t="shared" si="9"/>
        <v>0</v>
      </c>
      <c r="AK35" s="33">
        <f t="shared" si="9"/>
        <v>0</v>
      </c>
      <c r="AL35" s="33">
        <f t="shared" si="9"/>
        <v>0</v>
      </c>
      <c r="AM35" s="33">
        <f t="shared" si="9"/>
        <v>0</v>
      </c>
      <c r="AN35" s="33">
        <f t="shared" si="9"/>
        <v>0</v>
      </c>
      <c r="AO35" s="33">
        <f t="shared" si="9"/>
        <v>0</v>
      </c>
      <c r="AP35" s="33">
        <f t="shared" si="9"/>
        <v>0</v>
      </c>
      <c r="AQ35" s="33">
        <f t="shared" si="9"/>
        <v>0</v>
      </c>
      <c r="AR35" s="33">
        <f t="shared" si="9"/>
        <v>0</v>
      </c>
      <c r="AS35" s="33">
        <f t="shared" si="9"/>
        <v>0</v>
      </c>
      <c r="AT35" s="33">
        <f t="shared" si="9"/>
        <v>0</v>
      </c>
      <c r="AU35" s="30"/>
      <c r="AV35" s="30"/>
      <c r="AW35" s="30"/>
      <c r="AX35" s="30"/>
      <c r="AY35" s="33">
        <f t="shared" si="5"/>
        <v>0</v>
      </c>
      <c r="AZ35" s="17"/>
      <c r="BA35" s="19"/>
    </row>
    <row r="36" spans="1:53" ht="14.25" customHeight="1">
      <c r="A36" s="3"/>
      <c r="B36" s="69" t="s">
        <v>53</v>
      </c>
      <c r="C36" s="75" t="s">
        <v>54</v>
      </c>
      <c r="D36" s="3" t="s">
        <v>8</v>
      </c>
      <c r="E36" s="3"/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22">
        <f t="shared" si="4"/>
        <v>17</v>
      </c>
      <c r="X36" s="6"/>
      <c r="Y36" s="3"/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/>
      <c r="AV36" s="3"/>
      <c r="AW36" s="3"/>
      <c r="AX36" s="3"/>
      <c r="AY36" s="12">
        <f t="shared" si="5"/>
        <v>0</v>
      </c>
      <c r="AZ36" s="17"/>
      <c r="BA36" s="19"/>
    </row>
    <row r="37" spans="1:53" ht="14.25" customHeight="1">
      <c r="A37" s="3"/>
      <c r="B37" s="70"/>
      <c r="C37" s="76"/>
      <c r="D37" s="3" t="s">
        <v>9</v>
      </c>
      <c r="E37" s="3"/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0</v>
      </c>
      <c r="Q37" s="3">
        <v>1</v>
      </c>
      <c r="R37" s="3">
        <v>1</v>
      </c>
      <c r="S37" s="3">
        <v>0</v>
      </c>
      <c r="T37" s="3">
        <v>1</v>
      </c>
      <c r="U37" s="3">
        <v>0</v>
      </c>
      <c r="V37" s="3">
        <v>1</v>
      </c>
      <c r="W37" s="22">
        <f t="shared" si="4"/>
        <v>9</v>
      </c>
      <c r="X37" s="6"/>
      <c r="Y37" s="3"/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/>
      <c r="AV37" s="3"/>
      <c r="AW37" s="3"/>
      <c r="AX37" s="3"/>
      <c r="AY37" s="12">
        <f t="shared" si="5"/>
        <v>0</v>
      </c>
      <c r="AZ37" s="17"/>
      <c r="BA37" s="19"/>
    </row>
    <row r="38" spans="1:53" ht="15" customHeight="1">
      <c r="A38" s="3"/>
      <c r="B38" s="87" t="s">
        <v>55</v>
      </c>
      <c r="C38" s="89" t="s">
        <v>56</v>
      </c>
      <c r="D38" s="33" t="s">
        <v>8</v>
      </c>
      <c r="E38" s="33">
        <f>SUM(E40+E45)</f>
        <v>0</v>
      </c>
      <c r="F38" s="33">
        <f aca="true" t="shared" si="10" ref="F38:V38">SUM(F40+F45)</f>
        <v>9</v>
      </c>
      <c r="G38" s="33">
        <f t="shared" si="10"/>
        <v>9</v>
      </c>
      <c r="H38" s="33">
        <f t="shared" si="10"/>
        <v>9</v>
      </c>
      <c r="I38" s="33">
        <f t="shared" si="10"/>
        <v>9</v>
      </c>
      <c r="J38" s="33">
        <f t="shared" si="10"/>
        <v>9</v>
      </c>
      <c r="K38" s="33">
        <f t="shared" si="10"/>
        <v>9</v>
      </c>
      <c r="L38" s="33">
        <f t="shared" si="10"/>
        <v>9</v>
      </c>
      <c r="M38" s="33">
        <f t="shared" si="10"/>
        <v>9</v>
      </c>
      <c r="N38" s="33">
        <f t="shared" si="10"/>
        <v>9</v>
      </c>
      <c r="O38" s="33">
        <f t="shared" si="10"/>
        <v>9</v>
      </c>
      <c r="P38" s="33">
        <f t="shared" si="10"/>
        <v>9</v>
      </c>
      <c r="Q38" s="33">
        <f t="shared" si="10"/>
        <v>9</v>
      </c>
      <c r="R38" s="33">
        <f t="shared" si="10"/>
        <v>9</v>
      </c>
      <c r="S38" s="33">
        <f t="shared" si="10"/>
        <v>9</v>
      </c>
      <c r="T38" s="33">
        <f t="shared" si="10"/>
        <v>9</v>
      </c>
      <c r="U38" s="33">
        <f t="shared" si="10"/>
        <v>9</v>
      </c>
      <c r="V38" s="33">
        <f t="shared" si="10"/>
        <v>9</v>
      </c>
      <c r="W38" s="31">
        <f t="shared" si="4"/>
        <v>153</v>
      </c>
      <c r="X38" s="39"/>
      <c r="Y38" s="30"/>
      <c r="Z38" s="33">
        <f>SUM(Z40+Z45)</f>
        <v>11</v>
      </c>
      <c r="AA38" s="33">
        <f aca="true" t="shared" si="11" ref="AA38:AT38">SUM(AA40+AA45)</f>
        <v>11</v>
      </c>
      <c r="AB38" s="33">
        <f t="shared" si="11"/>
        <v>11</v>
      </c>
      <c r="AC38" s="33">
        <f t="shared" si="11"/>
        <v>11</v>
      </c>
      <c r="AD38" s="33">
        <f t="shared" si="11"/>
        <v>11</v>
      </c>
      <c r="AE38" s="33">
        <f t="shared" si="11"/>
        <v>11</v>
      </c>
      <c r="AF38" s="33">
        <f t="shared" si="11"/>
        <v>11</v>
      </c>
      <c r="AG38" s="33">
        <f t="shared" si="11"/>
        <v>11</v>
      </c>
      <c r="AH38" s="33">
        <f t="shared" si="11"/>
        <v>11</v>
      </c>
      <c r="AI38" s="33">
        <f t="shared" si="11"/>
        <v>11</v>
      </c>
      <c r="AJ38" s="33">
        <f t="shared" si="11"/>
        <v>11</v>
      </c>
      <c r="AK38" s="33">
        <f t="shared" si="11"/>
        <v>11</v>
      </c>
      <c r="AL38" s="33">
        <f t="shared" si="11"/>
        <v>11</v>
      </c>
      <c r="AM38" s="33">
        <f t="shared" si="11"/>
        <v>11</v>
      </c>
      <c r="AN38" s="33">
        <f t="shared" si="11"/>
        <v>11</v>
      </c>
      <c r="AO38" s="33">
        <f t="shared" si="11"/>
        <v>11</v>
      </c>
      <c r="AP38" s="33">
        <f t="shared" si="11"/>
        <v>11</v>
      </c>
      <c r="AQ38" s="33">
        <f t="shared" si="11"/>
        <v>11</v>
      </c>
      <c r="AR38" s="33">
        <f t="shared" si="11"/>
        <v>11</v>
      </c>
      <c r="AS38" s="33">
        <f t="shared" si="11"/>
        <v>11</v>
      </c>
      <c r="AT38" s="33">
        <f t="shared" si="11"/>
        <v>11</v>
      </c>
      <c r="AU38" s="30"/>
      <c r="AV38" s="30"/>
      <c r="AW38" s="30"/>
      <c r="AX38" s="30"/>
      <c r="AY38" s="33">
        <f t="shared" si="5"/>
        <v>231</v>
      </c>
      <c r="AZ38" s="17"/>
      <c r="BA38" s="19"/>
    </row>
    <row r="39" spans="1:53" ht="15.75" customHeight="1">
      <c r="A39" s="3"/>
      <c r="B39" s="88"/>
      <c r="C39" s="90"/>
      <c r="D39" s="33" t="s">
        <v>9</v>
      </c>
      <c r="E39" s="33">
        <f>SUM(E41+E46)</f>
        <v>0</v>
      </c>
      <c r="F39" s="33">
        <f aca="true" t="shared" si="12" ref="F39:V39">SUM(F41+F46)</f>
        <v>2</v>
      </c>
      <c r="G39" s="33">
        <f t="shared" si="12"/>
        <v>5</v>
      </c>
      <c r="H39" s="33">
        <f t="shared" si="12"/>
        <v>1</v>
      </c>
      <c r="I39" s="33">
        <f t="shared" si="12"/>
        <v>2</v>
      </c>
      <c r="J39" s="33">
        <f t="shared" si="12"/>
        <v>2</v>
      </c>
      <c r="K39" s="33">
        <f t="shared" si="12"/>
        <v>2</v>
      </c>
      <c r="L39" s="33">
        <f t="shared" si="12"/>
        <v>1</v>
      </c>
      <c r="M39" s="33">
        <f t="shared" si="12"/>
        <v>3</v>
      </c>
      <c r="N39" s="33">
        <f t="shared" si="12"/>
        <v>2</v>
      </c>
      <c r="O39" s="33">
        <f t="shared" si="12"/>
        <v>2</v>
      </c>
      <c r="P39" s="33">
        <f t="shared" si="12"/>
        <v>2</v>
      </c>
      <c r="Q39" s="33">
        <f t="shared" si="12"/>
        <v>2</v>
      </c>
      <c r="R39" s="33">
        <f t="shared" si="12"/>
        <v>2</v>
      </c>
      <c r="S39" s="33">
        <f t="shared" si="12"/>
        <v>2</v>
      </c>
      <c r="T39" s="33">
        <f t="shared" si="12"/>
        <v>2</v>
      </c>
      <c r="U39" s="33">
        <f t="shared" si="12"/>
        <v>2</v>
      </c>
      <c r="V39" s="33">
        <f t="shared" si="12"/>
        <v>2</v>
      </c>
      <c r="W39" s="31">
        <f t="shared" si="4"/>
        <v>36</v>
      </c>
      <c r="X39" s="39"/>
      <c r="Y39" s="30"/>
      <c r="Z39" s="33">
        <f aca="true" t="shared" si="13" ref="Z39:AT39">SUM(Z41)</f>
        <v>1</v>
      </c>
      <c r="AA39" s="33">
        <f t="shared" si="13"/>
        <v>1</v>
      </c>
      <c r="AB39" s="33">
        <f t="shared" si="13"/>
        <v>1</v>
      </c>
      <c r="AC39" s="33">
        <f t="shared" si="13"/>
        <v>1</v>
      </c>
      <c r="AD39" s="33">
        <f t="shared" si="13"/>
        <v>1</v>
      </c>
      <c r="AE39" s="33">
        <f t="shared" si="13"/>
        <v>2</v>
      </c>
      <c r="AF39" s="33">
        <f t="shared" si="13"/>
        <v>1</v>
      </c>
      <c r="AG39" s="33">
        <f t="shared" si="13"/>
        <v>1</v>
      </c>
      <c r="AH39" s="33">
        <f t="shared" si="13"/>
        <v>1</v>
      </c>
      <c r="AI39" s="33">
        <f t="shared" si="13"/>
        <v>1</v>
      </c>
      <c r="AJ39" s="33">
        <f t="shared" si="13"/>
        <v>1</v>
      </c>
      <c r="AK39" s="33">
        <f t="shared" si="13"/>
        <v>3</v>
      </c>
      <c r="AL39" s="33">
        <f t="shared" si="13"/>
        <v>1</v>
      </c>
      <c r="AM39" s="33">
        <f t="shared" si="13"/>
        <v>1</v>
      </c>
      <c r="AN39" s="33">
        <f t="shared" si="13"/>
        <v>1</v>
      </c>
      <c r="AO39" s="33">
        <f t="shared" si="13"/>
        <v>3</v>
      </c>
      <c r="AP39" s="33">
        <f t="shared" si="13"/>
        <v>1</v>
      </c>
      <c r="AQ39" s="33">
        <f t="shared" si="13"/>
        <v>1</v>
      </c>
      <c r="AR39" s="33">
        <f t="shared" si="13"/>
        <v>1</v>
      </c>
      <c r="AS39" s="33">
        <f t="shared" si="13"/>
        <v>1</v>
      </c>
      <c r="AT39" s="33">
        <f t="shared" si="13"/>
        <v>1</v>
      </c>
      <c r="AU39" s="30"/>
      <c r="AV39" s="30"/>
      <c r="AW39" s="30"/>
      <c r="AX39" s="30"/>
      <c r="AY39" s="33">
        <f t="shared" si="5"/>
        <v>26</v>
      </c>
      <c r="AZ39" s="17"/>
      <c r="BA39" s="19"/>
    </row>
    <row r="40" spans="1:53" ht="14.25" customHeight="1">
      <c r="A40" s="3"/>
      <c r="B40" s="91" t="s">
        <v>57</v>
      </c>
      <c r="C40" s="79" t="s">
        <v>58</v>
      </c>
      <c r="D40" s="47" t="s">
        <v>8</v>
      </c>
      <c r="E40" s="47">
        <f>SUM(E42+E44)</f>
        <v>0</v>
      </c>
      <c r="F40" s="47">
        <f aca="true" t="shared" si="14" ref="F40:V40">SUM(F42+F44)</f>
        <v>8</v>
      </c>
      <c r="G40" s="47">
        <f t="shared" si="14"/>
        <v>8</v>
      </c>
      <c r="H40" s="47">
        <f t="shared" si="14"/>
        <v>8</v>
      </c>
      <c r="I40" s="47">
        <f t="shared" si="14"/>
        <v>8</v>
      </c>
      <c r="J40" s="47">
        <f t="shared" si="14"/>
        <v>8</v>
      </c>
      <c r="K40" s="47">
        <f t="shared" si="14"/>
        <v>8</v>
      </c>
      <c r="L40" s="47">
        <f t="shared" si="14"/>
        <v>8</v>
      </c>
      <c r="M40" s="47">
        <f t="shared" si="14"/>
        <v>8</v>
      </c>
      <c r="N40" s="47">
        <f t="shared" si="14"/>
        <v>8</v>
      </c>
      <c r="O40" s="47">
        <f t="shared" si="14"/>
        <v>8</v>
      </c>
      <c r="P40" s="47">
        <f t="shared" si="14"/>
        <v>8</v>
      </c>
      <c r="Q40" s="47">
        <f t="shared" si="14"/>
        <v>8</v>
      </c>
      <c r="R40" s="47">
        <f t="shared" si="14"/>
        <v>8</v>
      </c>
      <c r="S40" s="47">
        <f t="shared" si="14"/>
        <v>8</v>
      </c>
      <c r="T40" s="47">
        <f t="shared" si="14"/>
        <v>8</v>
      </c>
      <c r="U40" s="47">
        <f t="shared" si="14"/>
        <v>8</v>
      </c>
      <c r="V40" s="47">
        <f t="shared" si="14"/>
        <v>8</v>
      </c>
      <c r="W40" s="48">
        <f t="shared" si="4"/>
        <v>136</v>
      </c>
      <c r="X40" s="51"/>
      <c r="Y40" s="50"/>
      <c r="Z40" s="47">
        <f>SUM(Z42+Z44)</f>
        <v>9</v>
      </c>
      <c r="AA40" s="47">
        <f aca="true" t="shared" si="15" ref="AA40:AT40">SUM(AA42+AA44)</f>
        <v>9</v>
      </c>
      <c r="AB40" s="47">
        <f t="shared" si="15"/>
        <v>9</v>
      </c>
      <c r="AC40" s="47">
        <f t="shared" si="15"/>
        <v>9</v>
      </c>
      <c r="AD40" s="47">
        <f t="shared" si="15"/>
        <v>9</v>
      </c>
      <c r="AE40" s="47">
        <f t="shared" si="15"/>
        <v>5</v>
      </c>
      <c r="AF40" s="47">
        <f t="shared" si="15"/>
        <v>5</v>
      </c>
      <c r="AG40" s="47">
        <f t="shared" si="15"/>
        <v>5</v>
      </c>
      <c r="AH40" s="47">
        <f t="shared" si="15"/>
        <v>5</v>
      </c>
      <c r="AI40" s="47">
        <f t="shared" si="15"/>
        <v>5</v>
      </c>
      <c r="AJ40" s="47">
        <f t="shared" si="15"/>
        <v>5</v>
      </c>
      <c r="AK40" s="47">
        <f t="shared" si="15"/>
        <v>5</v>
      </c>
      <c r="AL40" s="47">
        <f t="shared" si="15"/>
        <v>5</v>
      </c>
      <c r="AM40" s="47">
        <f t="shared" si="15"/>
        <v>5</v>
      </c>
      <c r="AN40" s="47">
        <f t="shared" si="15"/>
        <v>5</v>
      </c>
      <c r="AO40" s="47">
        <f t="shared" si="15"/>
        <v>5</v>
      </c>
      <c r="AP40" s="47">
        <f t="shared" si="15"/>
        <v>5</v>
      </c>
      <c r="AQ40" s="47">
        <f t="shared" si="15"/>
        <v>5</v>
      </c>
      <c r="AR40" s="47">
        <f t="shared" si="15"/>
        <v>5</v>
      </c>
      <c r="AS40" s="47">
        <f t="shared" si="15"/>
        <v>5</v>
      </c>
      <c r="AT40" s="47">
        <f t="shared" si="15"/>
        <v>5</v>
      </c>
      <c r="AU40" s="50"/>
      <c r="AV40" s="50"/>
      <c r="AW40" s="50"/>
      <c r="AX40" s="50"/>
      <c r="AY40" s="47">
        <f t="shared" si="5"/>
        <v>125</v>
      </c>
      <c r="AZ40" s="17"/>
      <c r="BA40" s="19"/>
    </row>
    <row r="41" spans="1:53" ht="12.75" customHeight="1">
      <c r="A41" s="3"/>
      <c r="B41" s="92"/>
      <c r="C41" s="80"/>
      <c r="D41" s="47" t="s">
        <v>9</v>
      </c>
      <c r="E41" s="47">
        <f>SUM(E43)</f>
        <v>0</v>
      </c>
      <c r="F41" s="47">
        <f aca="true" t="shared" si="16" ref="F41:V41">SUM(F43)</f>
        <v>1</v>
      </c>
      <c r="G41" s="47">
        <f t="shared" si="16"/>
        <v>3</v>
      </c>
      <c r="H41" s="47">
        <f t="shared" si="16"/>
        <v>1</v>
      </c>
      <c r="I41" s="47">
        <f t="shared" si="16"/>
        <v>1</v>
      </c>
      <c r="J41" s="47">
        <f t="shared" si="16"/>
        <v>1</v>
      </c>
      <c r="K41" s="47">
        <f t="shared" si="16"/>
        <v>1</v>
      </c>
      <c r="L41" s="47">
        <f t="shared" si="16"/>
        <v>1</v>
      </c>
      <c r="M41" s="47">
        <f t="shared" si="16"/>
        <v>2</v>
      </c>
      <c r="N41" s="47">
        <f t="shared" si="16"/>
        <v>1</v>
      </c>
      <c r="O41" s="47">
        <f t="shared" si="16"/>
        <v>1</v>
      </c>
      <c r="P41" s="47">
        <f t="shared" si="16"/>
        <v>1</v>
      </c>
      <c r="Q41" s="47">
        <f t="shared" si="16"/>
        <v>1</v>
      </c>
      <c r="R41" s="47">
        <f t="shared" si="16"/>
        <v>1</v>
      </c>
      <c r="S41" s="47">
        <f t="shared" si="16"/>
        <v>1</v>
      </c>
      <c r="T41" s="47">
        <f t="shared" si="16"/>
        <v>1</v>
      </c>
      <c r="U41" s="47">
        <f t="shared" si="16"/>
        <v>1</v>
      </c>
      <c r="V41" s="47">
        <f t="shared" si="16"/>
        <v>1</v>
      </c>
      <c r="W41" s="48">
        <f t="shared" si="4"/>
        <v>20</v>
      </c>
      <c r="X41" s="51"/>
      <c r="Y41" s="50"/>
      <c r="Z41" s="47">
        <f>Z43</f>
        <v>1</v>
      </c>
      <c r="AA41" s="47">
        <f aca="true" t="shared" si="17" ref="AA41:AT41">AA43</f>
        <v>1</v>
      </c>
      <c r="AB41" s="47">
        <f t="shared" si="17"/>
        <v>1</v>
      </c>
      <c r="AC41" s="47">
        <f t="shared" si="17"/>
        <v>1</v>
      </c>
      <c r="AD41" s="47">
        <f t="shared" si="17"/>
        <v>1</v>
      </c>
      <c r="AE41" s="47">
        <f t="shared" si="17"/>
        <v>2</v>
      </c>
      <c r="AF41" s="47">
        <f t="shared" si="17"/>
        <v>1</v>
      </c>
      <c r="AG41" s="47">
        <f t="shared" si="17"/>
        <v>1</v>
      </c>
      <c r="AH41" s="47">
        <f t="shared" si="17"/>
        <v>1</v>
      </c>
      <c r="AI41" s="47">
        <f t="shared" si="17"/>
        <v>1</v>
      </c>
      <c r="AJ41" s="47">
        <f t="shared" si="17"/>
        <v>1</v>
      </c>
      <c r="AK41" s="47">
        <f t="shared" si="17"/>
        <v>3</v>
      </c>
      <c r="AL41" s="47">
        <f t="shared" si="17"/>
        <v>1</v>
      </c>
      <c r="AM41" s="47">
        <f t="shared" si="17"/>
        <v>1</v>
      </c>
      <c r="AN41" s="47">
        <f t="shared" si="17"/>
        <v>1</v>
      </c>
      <c r="AO41" s="47">
        <f t="shared" si="17"/>
        <v>3</v>
      </c>
      <c r="AP41" s="47">
        <f t="shared" si="17"/>
        <v>1</v>
      </c>
      <c r="AQ41" s="47">
        <f t="shared" si="17"/>
        <v>1</v>
      </c>
      <c r="AR41" s="47">
        <f t="shared" si="17"/>
        <v>1</v>
      </c>
      <c r="AS41" s="47">
        <f t="shared" si="17"/>
        <v>1</v>
      </c>
      <c r="AT41" s="47">
        <f t="shared" si="17"/>
        <v>1</v>
      </c>
      <c r="AU41" s="50"/>
      <c r="AV41" s="50"/>
      <c r="AW41" s="50"/>
      <c r="AX41" s="50"/>
      <c r="AY41" s="47">
        <f t="shared" si="5"/>
        <v>26</v>
      </c>
      <c r="AZ41" s="17"/>
      <c r="BA41" s="19"/>
    </row>
    <row r="42" spans="1:53" ht="12.75" customHeight="1">
      <c r="A42" s="3"/>
      <c r="B42" s="85" t="s">
        <v>61</v>
      </c>
      <c r="C42" s="75" t="s">
        <v>62</v>
      </c>
      <c r="D42" s="34" t="s">
        <v>8</v>
      </c>
      <c r="E42" s="37"/>
      <c r="F42" s="42">
        <v>2</v>
      </c>
      <c r="G42" s="42">
        <v>2</v>
      </c>
      <c r="H42" s="42">
        <v>2</v>
      </c>
      <c r="I42" s="42">
        <v>2</v>
      </c>
      <c r="J42" s="42">
        <v>2</v>
      </c>
      <c r="K42" s="42">
        <v>2</v>
      </c>
      <c r="L42" s="42">
        <v>2</v>
      </c>
      <c r="M42" s="42">
        <v>2</v>
      </c>
      <c r="N42" s="42">
        <v>2</v>
      </c>
      <c r="O42" s="42">
        <v>2</v>
      </c>
      <c r="P42" s="42">
        <v>2</v>
      </c>
      <c r="Q42" s="42">
        <v>2</v>
      </c>
      <c r="R42" s="42">
        <v>2</v>
      </c>
      <c r="S42" s="42">
        <v>2</v>
      </c>
      <c r="T42" s="42">
        <v>2</v>
      </c>
      <c r="U42" s="42">
        <v>2</v>
      </c>
      <c r="V42" s="42">
        <v>2</v>
      </c>
      <c r="W42" s="22">
        <f t="shared" si="4"/>
        <v>34</v>
      </c>
      <c r="X42" s="35"/>
      <c r="Y42" s="34"/>
      <c r="Z42" s="42">
        <v>3</v>
      </c>
      <c r="AA42" s="42">
        <v>3</v>
      </c>
      <c r="AB42" s="42">
        <v>3</v>
      </c>
      <c r="AC42" s="42">
        <v>3</v>
      </c>
      <c r="AD42" s="42">
        <v>3</v>
      </c>
      <c r="AE42" s="42">
        <v>2</v>
      </c>
      <c r="AF42" s="42">
        <v>2</v>
      </c>
      <c r="AG42" s="42">
        <v>2</v>
      </c>
      <c r="AH42" s="42">
        <v>2</v>
      </c>
      <c r="AI42" s="42">
        <v>2</v>
      </c>
      <c r="AJ42" s="42">
        <v>2</v>
      </c>
      <c r="AK42" s="42">
        <v>2</v>
      </c>
      <c r="AL42" s="42">
        <v>2</v>
      </c>
      <c r="AM42" s="42">
        <v>2</v>
      </c>
      <c r="AN42" s="42">
        <v>2</v>
      </c>
      <c r="AO42" s="42">
        <v>2</v>
      </c>
      <c r="AP42" s="42">
        <v>2</v>
      </c>
      <c r="AQ42" s="42">
        <v>2</v>
      </c>
      <c r="AR42" s="42">
        <v>2</v>
      </c>
      <c r="AS42" s="42">
        <v>2</v>
      </c>
      <c r="AT42" s="42">
        <v>2</v>
      </c>
      <c r="AU42" s="37"/>
      <c r="AV42" s="37"/>
      <c r="AW42" s="37"/>
      <c r="AX42" s="34"/>
      <c r="AY42" s="12">
        <f t="shared" si="5"/>
        <v>47</v>
      </c>
      <c r="AZ42" s="17"/>
      <c r="BA42" s="19"/>
    </row>
    <row r="43" spans="1:53" ht="12.75" customHeight="1">
      <c r="A43" s="3"/>
      <c r="B43" s="86"/>
      <c r="C43" s="76"/>
      <c r="D43" s="34" t="s">
        <v>9</v>
      </c>
      <c r="E43" s="37"/>
      <c r="F43" s="42">
        <v>1</v>
      </c>
      <c r="G43" s="42">
        <v>3</v>
      </c>
      <c r="H43" s="42">
        <v>1</v>
      </c>
      <c r="I43" s="42">
        <v>1</v>
      </c>
      <c r="J43" s="42">
        <v>1</v>
      </c>
      <c r="K43" s="42">
        <v>1</v>
      </c>
      <c r="L43" s="42">
        <v>1</v>
      </c>
      <c r="M43" s="42">
        <v>2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1</v>
      </c>
      <c r="W43" s="22">
        <f t="shared" si="4"/>
        <v>20</v>
      </c>
      <c r="X43" s="36"/>
      <c r="Y43" s="34"/>
      <c r="Z43" s="42">
        <v>1</v>
      </c>
      <c r="AA43" s="42">
        <v>1</v>
      </c>
      <c r="AB43" s="42">
        <v>1</v>
      </c>
      <c r="AC43" s="42">
        <v>1</v>
      </c>
      <c r="AD43" s="42">
        <v>1</v>
      </c>
      <c r="AE43" s="42">
        <v>2</v>
      </c>
      <c r="AF43" s="42">
        <v>1</v>
      </c>
      <c r="AG43" s="42">
        <v>1</v>
      </c>
      <c r="AH43" s="42">
        <v>1</v>
      </c>
      <c r="AI43" s="42">
        <v>1</v>
      </c>
      <c r="AJ43" s="42">
        <v>1</v>
      </c>
      <c r="AK43" s="42">
        <v>3</v>
      </c>
      <c r="AL43" s="42">
        <v>1</v>
      </c>
      <c r="AM43" s="42">
        <v>1</v>
      </c>
      <c r="AN43" s="42">
        <v>1</v>
      </c>
      <c r="AO43" s="42">
        <v>3</v>
      </c>
      <c r="AP43" s="42">
        <v>1</v>
      </c>
      <c r="AQ43" s="42">
        <v>1</v>
      </c>
      <c r="AR43" s="42">
        <v>1</v>
      </c>
      <c r="AS43" s="42">
        <v>1</v>
      </c>
      <c r="AT43" s="42">
        <v>1</v>
      </c>
      <c r="AU43" s="37"/>
      <c r="AV43" s="37"/>
      <c r="AW43" s="37"/>
      <c r="AX43" s="37"/>
      <c r="AY43" s="12">
        <f t="shared" si="5"/>
        <v>26</v>
      </c>
      <c r="AZ43" s="17"/>
      <c r="BA43" s="19"/>
    </row>
    <row r="44" spans="1:53" ht="12.75" customHeight="1">
      <c r="A44" s="3"/>
      <c r="B44" s="41" t="s">
        <v>63</v>
      </c>
      <c r="C44" s="29" t="s">
        <v>64</v>
      </c>
      <c r="D44" s="34"/>
      <c r="E44" s="37"/>
      <c r="F44" s="42">
        <v>6</v>
      </c>
      <c r="G44" s="42">
        <v>6</v>
      </c>
      <c r="H44" s="42">
        <v>6</v>
      </c>
      <c r="I44" s="42">
        <v>6</v>
      </c>
      <c r="J44" s="42">
        <v>6</v>
      </c>
      <c r="K44" s="42">
        <v>6</v>
      </c>
      <c r="L44" s="42">
        <v>6</v>
      </c>
      <c r="M44" s="42">
        <v>6</v>
      </c>
      <c r="N44" s="42">
        <v>6</v>
      </c>
      <c r="O44" s="42">
        <v>6</v>
      </c>
      <c r="P44" s="42">
        <v>6</v>
      </c>
      <c r="Q44" s="42">
        <v>6</v>
      </c>
      <c r="R44" s="42">
        <v>6</v>
      </c>
      <c r="S44" s="42">
        <v>6</v>
      </c>
      <c r="T44" s="42">
        <v>6</v>
      </c>
      <c r="U44" s="42">
        <v>6</v>
      </c>
      <c r="V44" s="42">
        <v>6</v>
      </c>
      <c r="W44" s="22">
        <f t="shared" si="4"/>
        <v>102</v>
      </c>
      <c r="X44" s="36"/>
      <c r="Y44" s="34"/>
      <c r="Z44" s="42">
        <v>6</v>
      </c>
      <c r="AA44" s="42">
        <v>6</v>
      </c>
      <c r="AB44" s="42">
        <v>6</v>
      </c>
      <c r="AC44" s="42">
        <v>6</v>
      </c>
      <c r="AD44" s="42">
        <v>6</v>
      </c>
      <c r="AE44" s="42">
        <v>3</v>
      </c>
      <c r="AF44" s="42">
        <v>3</v>
      </c>
      <c r="AG44" s="42">
        <v>3</v>
      </c>
      <c r="AH44" s="42">
        <v>3</v>
      </c>
      <c r="AI44" s="42">
        <v>3</v>
      </c>
      <c r="AJ44" s="42">
        <v>3</v>
      </c>
      <c r="AK44" s="42">
        <v>3</v>
      </c>
      <c r="AL44" s="42">
        <v>3</v>
      </c>
      <c r="AM44" s="42">
        <v>3</v>
      </c>
      <c r="AN44" s="42">
        <v>3</v>
      </c>
      <c r="AO44" s="42">
        <v>3</v>
      </c>
      <c r="AP44" s="42">
        <v>3</v>
      </c>
      <c r="AQ44" s="42">
        <v>3</v>
      </c>
      <c r="AR44" s="42">
        <v>3</v>
      </c>
      <c r="AS44" s="42">
        <v>3</v>
      </c>
      <c r="AT44" s="42">
        <v>3</v>
      </c>
      <c r="AU44" s="37"/>
      <c r="AV44" s="37"/>
      <c r="AW44" s="37"/>
      <c r="AX44" s="37"/>
      <c r="AY44" s="12">
        <f t="shared" si="5"/>
        <v>78</v>
      </c>
      <c r="AZ44" s="17"/>
      <c r="BA44" s="19"/>
    </row>
    <row r="45" spans="1:53" ht="13.5" customHeight="1">
      <c r="A45" s="3"/>
      <c r="B45" s="91" t="s">
        <v>65</v>
      </c>
      <c r="C45" s="79" t="s">
        <v>66</v>
      </c>
      <c r="D45" s="50" t="s">
        <v>8</v>
      </c>
      <c r="E45" s="47">
        <f>SUM(E47+E49)</f>
        <v>0</v>
      </c>
      <c r="F45" s="47">
        <f aca="true" t="shared" si="18" ref="F45:V45">SUM(F47+F49)</f>
        <v>1</v>
      </c>
      <c r="G45" s="47">
        <f t="shared" si="18"/>
        <v>1</v>
      </c>
      <c r="H45" s="47">
        <f t="shared" si="18"/>
        <v>1</v>
      </c>
      <c r="I45" s="47">
        <f t="shared" si="18"/>
        <v>1</v>
      </c>
      <c r="J45" s="47">
        <f t="shared" si="18"/>
        <v>1</v>
      </c>
      <c r="K45" s="47">
        <f t="shared" si="18"/>
        <v>1</v>
      </c>
      <c r="L45" s="47">
        <f t="shared" si="18"/>
        <v>1</v>
      </c>
      <c r="M45" s="47">
        <f t="shared" si="18"/>
        <v>1</v>
      </c>
      <c r="N45" s="47">
        <f t="shared" si="18"/>
        <v>1</v>
      </c>
      <c r="O45" s="47">
        <f t="shared" si="18"/>
        <v>1</v>
      </c>
      <c r="P45" s="47">
        <f t="shared" si="18"/>
        <v>1</v>
      </c>
      <c r="Q45" s="47">
        <f t="shared" si="18"/>
        <v>1</v>
      </c>
      <c r="R45" s="47">
        <f t="shared" si="18"/>
        <v>1</v>
      </c>
      <c r="S45" s="47">
        <f t="shared" si="18"/>
        <v>1</v>
      </c>
      <c r="T45" s="47">
        <f t="shared" si="18"/>
        <v>1</v>
      </c>
      <c r="U45" s="47">
        <f t="shared" si="18"/>
        <v>1</v>
      </c>
      <c r="V45" s="47">
        <f t="shared" si="18"/>
        <v>1</v>
      </c>
      <c r="W45" s="48">
        <f>SUM(W47)</f>
        <v>17</v>
      </c>
      <c r="X45" s="49"/>
      <c r="Y45" s="47"/>
      <c r="Z45" s="47">
        <f>SUM(Z47+Z49)</f>
        <v>2</v>
      </c>
      <c r="AA45" s="47">
        <f aca="true" t="shared" si="19" ref="AA45:AT45">SUM(AA47+AA49)</f>
        <v>2</v>
      </c>
      <c r="AB45" s="47">
        <f t="shared" si="19"/>
        <v>2</v>
      </c>
      <c r="AC45" s="47">
        <f t="shared" si="19"/>
        <v>2</v>
      </c>
      <c r="AD45" s="47">
        <f t="shared" si="19"/>
        <v>2</v>
      </c>
      <c r="AE45" s="47">
        <f t="shared" si="19"/>
        <v>6</v>
      </c>
      <c r="AF45" s="47">
        <f t="shared" si="19"/>
        <v>6</v>
      </c>
      <c r="AG45" s="47">
        <f t="shared" si="19"/>
        <v>6</v>
      </c>
      <c r="AH45" s="47">
        <f t="shared" si="19"/>
        <v>6</v>
      </c>
      <c r="AI45" s="47">
        <f t="shared" si="19"/>
        <v>6</v>
      </c>
      <c r="AJ45" s="47">
        <f t="shared" si="19"/>
        <v>6</v>
      </c>
      <c r="AK45" s="47">
        <f t="shared" si="19"/>
        <v>6</v>
      </c>
      <c r="AL45" s="47">
        <f t="shared" si="19"/>
        <v>6</v>
      </c>
      <c r="AM45" s="47">
        <f t="shared" si="19"/>
        <v>6</v>
      </c>
      <c r="AN45" s="47">
        <f t="shared" si="19"/>
        <v>6</v>
      </c>
      <c r="AO45" s="47">
        <f t="shared" si="19"/>
        <v>6</v>
      </c>
      <c r="AP45" s="47">
        <f t="shared" si="19"/>
        <v>6</v>
      </c>
      <c r="AQ45" s="47">
        <f t="shared" si="19"/>
        <v>6</v>
      </c>
      <c r="AR45" s="47">
        <f t="shared" si="19"/>
        <v>6</v>
      </c>
      <c r="AS45" s="47">
        <f t="shared" si="19"/>
        <v>6</v>
      </c>
      <c r="AT45" s="47">
        <f t="shared" si="19"/>
        <v>6</v>
      </c>
      <c r="AU45" s="47"/>
      <c r="AV45" s="47"/>
      <c r="AW45" s="47"/>
      <c r="AX45" s="50"/>
      <c r="AY45" s="47">
        <f t="shared" si="5"/>
        <v>106</v>
      </c>
      <c r="AZ45" s="17"/>
      <c r="BA45" s="19"/>
    </row>
    <row r="46" spans="1:53" ht="12" customHeight="1">
      <c r="A46" s="3"/>
      <c r="B46" s="92"/>
      <c r="C46" s="80"/>
      <c r="D46" s="50" t="s">
        <v>9</v>
      </c>
      <c r="E46" s="47">
        <f>SUM(E48)</f>
        <v>0</v>
      </c>
      <c r="F46" s="47">
        <f aca="true" t="shared" si="20" ref="F46:V46">SUM(F48)</f>
        <v>1</v>
      </c>
      <c r="G46" s="47">
        <f t="shared" si="20"/>
        <v>2</v>
      </c>
      <c r="H46" s="47">
        <f t="shared" si="20"/>
        <v>0</v>
      </c>
      <c r="I46" s="47">
        <f t="shared" si="20"/>
        <v>1</v>
      </c>
      <c r="J46" s="47">
        <f t="shared" si="20"/>
        <v>1</v>
      </c>
      <c r="K46" s="47">
        <f t="shared" si="20"/>
        <v>1</v>
      </c>
      <c r="L46" s="47">
        <f t="shared" si="20"/>
        <v>0</v>
      </c>
      <c r="M46" s="47">
        <f t="shared" si="20"/>
        <v>1</v>
      </c>
      <c r="N46" s="47">
        <f t="shared" si="20"/>
        <v>1</v>
      </c>
      <c r="O46" s="47">
        <f t="shared" si="20"/>
        <v>1</v>
      </c>
      <c r="P46" s="47">
        <f t="shared" si="20"/>
        <v>1</v>
      </c>
      <c r="Q46" s="47">
        <f t="shared" si="20"/>
        <v>1</v>
      </c>
      <c r="R46" s="47">
        <f t="shared" si="20"/>
        <v>1</v>
      </c>
      <c r="S46" s="47">
        <f t="shared" si="20"/>
        <v>1</v>
      </c>
      <c r="T46" s="47">
        <f t="shared" si="20"/>
        <v>1</v>
      </c>
      <c r="U46" s="47">
        <f t="shared" si="20"/>
        <v>1</v>
      </c>
      <c r="V46" s="47">
        <f t="shared" si="20"/>
        <v>1</v>
      </c>
      <c r="W46" s="48">
        <f t="shared" si="4"/>
        <v>16</v>
      </c>
      <c r="X46" s="51"/>
      <c r="Y46" s="50"/>
      <c r="Z46" s="47">
        <f aca="true" t="shared" si="21" ref="Z46:AO46">Z48</f>
        <v>1</v>
      </c>
      <c r="AA46" s="47">
        <f t="shared" si="21"/>
        <v>1</v>
      </c>
      <c r="AB46" s="47">
        <f t="shared" si="21"/>
        <v>1</v>
      </c>
      <c r="AC46" s="47">
        <f t="shared" si="21"/>
        <v>2</v>
      </c>
      <c r="AD46" s="47">
        <f t="shared" si="21"/>
        <v>1</v>
      </c>
      <c r="AE46" s="47">
        <f t="shared" si="21"/>
        <v>1</v>
      </c>
      <c r="AF46" s="47">
        <f t="shared" si="21"/>
        <v>2</v>
      </c>
      <c r="AG46" s="47">
        <f t="shared" si="21"/>
        <v>1</v>
      </c>
      <c r="AH46" s="47">
        <f t="shared" si="21"/>
        <v>1</v>
      </c>
      <c r="AI46" s="47">
        <f t="shared" si="21"/>
        <v>2</v>
      </c>
      <c r="AJ46" s="47">
        <f t="shared" si="21"/>
        <v>1</v>
      </c>
      <c r="AK46" s="47">
        <f t="shared" si="21"/>
        <v>1</v>
      </c>
      <c r="AL46" s="47">
        <f t="shared" si="21"/>
        <v>1</v>
      </c>
      <c r="AM46" s="47">
        <f t="shared" si="21"/>
        <v>1</v>
      </c>
      <c r="AN46" s="47">
        <f t="shared" si="21"/>
        <v>2</v>
      </c>
      <c r="AO46" s="47">
        <f t="shared" si="21"/>
        <v>1</v>
      </c>
      <c r="AP46" s="47">
        <f>AP48</f>
        <v>1</v>
      </c>
      <c r="AQ46" s="47">
        <f>AQ48</f>
        <v>2</v>
      </c>
      <c r="AR46" s="47">
        <f>AR48</f>
        <v>1</v>
      </c>
      <c r="AS46" s="47">
        <f>AS48</f>
        <v>1</v>
      </c>
      <c r="AT46" s="47">
        <f>AT48</f>
        <v>1</v>
      </c>
      <c r="AU46" s="47"/>
      <c r="AV46" s="47"/>
      <c r="AW46" s="47"/>
      <c r="AX46" s="47"/>
      <c r="AY46" s="47">
        <f t="shared" si="5"/>
        <v>26</v>
      </c>
      <c r="AZ46" s="17"/>
      <c r="BA46" s="19"/>
    </row>
    <row r="47" spans="1:53" ht="18.75" customHeight="1">
      <c r="A47" s="3"/>
      <c r="B47" s="77" t="s">
        <v>68</v>
      </c>
      <c r="C47" s="75" t="s">
        <v>69</v>
      </c>
      <c r="D47" s="3" t="s">
        <v>8</v>
      </c>
      <c r="E47" s="3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22">
        <f t="shared" si="4"/>
        <v>17</v>
      </c>
      <c r="X47" s="6"/>
      <c r="Y47" s="3"/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3</v>
      </c>
      <c r="AF47" s="3">
        <v>3</v>
      </c>
      <c r="AG47" s="3">
        <v>3</v>
      </c>
      <c r="AH47" s="3">
        <v>3</v>
      </c>
      <c r="AI47" s="3">
        <v>3</v>
      </c>
      <c r="AJ47" s="3">
        <v>3</v>
      </c>
      <c r="AK47" s="3">
        <v>3</v>
      </c>
      <c r="AL47" s="3">
        <v>3</v>
      </c>
      <c r="AM47" s="3">
        <v>3</v>
      </c>
      <c r="AN47" s="3">
        <v>3</v>
      </c>
      <c r="AO47" s="3">
        <v>3</v>
      </c>
      <c r="AP47" s="3">
        <v>3</v>
      </c>
      <c r="AQ47" s="3">
        <v>3</v>
      </c>
      <c r="AR47" s="3">
        <v>3</v>
      </c>
      <c r="AS47" s="3">
        <v>3</v>
      </c>
      <c r="AT47" s="3">
        <v>3</v>
      </c>
      <c r="AU47" s="3"/>
      <c r="AV47" s="3"/>
      <c r="AW47" s="3"/>
      <c r="AX47" s="3"/>
      <c r="AY47" s="12">
        <f t="shared" si="5"/>
        <v>58</v>
      </c>
      <c r="AZ47" s="17"/>
      <c r="BA47" s="19"/>
    </row>
    <row r="48" spans="1:53" ht="15.75" customHeight="1">
      <c r="A48" s="3"/>
      <c r="B48" s="77"/>
      <c r="C48" s="76"/>
      <c r="D48" s="3" t="s">
        <v>9</v>
      </c>
      <c r="E48" s="3"/>
      <c r="F48" s="3">
        <v>1</v>
      </c>
      <c r="G48" s="3">
        <v>2</v>
      </c>
      <c r="H48" s="3">
        <v>0</v>
      </c>
      <c r="I48" s="3">
        <v>1</v>
      </c>
      <c r="J48" s="3">
        <v>1</v>
      </c>
      <c r="K48" s="3">
        <v>1</v>
      </c>
      <c r="L48" s="3">
        <v>0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22">
        <f t="shared" si="4"/>
        <v>16</v>
      </c>
      <c r="X48" s="6"/>
      <c r="Y48" s="3"/>
      <c r="Z48" s="3">
        <v>1</v>
      </c>
      <c r="AA48" s="3">
        <v>1</v>
      </c>
      <c r="AB48" s="3">
        <v>1</v>
      </c>
      <c r="AC48" s="3">
        <v>2</v>
      </c>
      <c r="AD48" s="3">
        <v>1</v>
      </c>
      <c r="AE48" s="3">
        <v>1</v>
      </c>
      <c r="AF48" s="3">
        <v>2</v>
      </c>
      <c r="AG48" s="3">
        <v>1</v>
      </c>
      <c r="AH48" s="3">
        <v>1</v>
      </c>
      <c r="AI48" s="3">
        <v>2</v>
      </c>
      <c r="AJ48" s="3">
        <v>1</v>
      </c>
      <c r="AK48" s="3">
        <v>1</v>
      </c>
      <c r="AL48" s="3">
        <v>1</v>
      </c>
      <c r="AM48" s="3">
        <v>1</v>
      </c>
      <c r="AN48" s="3">
        <v>2</v>
      </c>
      <c r="AO48" s="3">
        <v>1</v>
      </c>
      <c r="AP48" s="3">
        <v>1</v>
      </c>
      <c r="AQ48" s="3">
        <v>2</v>
      </c>
      <c r="AR48" s="3">
        <v>1</v>
      </c>
      <c r="AS48" s="3">
        <v>1</v>
      </c>
      <c r="AT48" s="3">
        <v>1</v>
      </c>
      <c r="AU48" s="3"/>
      <c r="AV48" s="3"/>
      <c r="AW48" s="3"/>
      <c r="AX48" s="3"/>
      <c r="AY48" s="12">
        <f t="shared" si="5"/>
        <v>26</v>
      </c>
      <c r="AZ48" s="17"/>
      <c r="BA48" s="19"/>
    </row>
    <row r="49" spans="1:53" ht="12.75" customHeight="1">
      <c r="A49" s="3"/>
      <c r="B49" s="27"/>
      <c r="C49" s="26" t="s">
        <v>64</v>
      </c>
      <c r="D49" s="3"/>
      <c r="E49" s="3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22">
        <f t="shared" si="4"/>
        <v>0</v>
      </c>
      <c r="X49" s="43"/>
      <c r="Y49" s="3"/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3</v>
      </c>
      <c r="AF49" s="3">
        <v>3</v>
      </c>
      <c r="AG49" s="3">
        <v>3</v>
      </c>
      <c r="AH49" s="3">
        <v>3</v>
      </c>
      <c r="AI49" s="3">
        <v>3</v>
      </c>
      <c r="AJ49" s="3">
        <v>3</v>
      </c>
      <c r="AK49" s="3">
        <v>3</v>
      </c>
      <c r="AL49" s="3">
        <v>3</v>
      </c>
      <c r="AM49" s="3">
        <v>3</v>
      </c>
      <c r="AN49" s="3">
        <v>3</v>
      </c>
      <c r="AO49" s="3">
        <v>3</v>
      </c>
      <c r="AP49" s="3">
        <v>3</v>
      </c>
      <c r="AQ49" s="3">
        <v>3</v>
      </c>
      <c r="AR49" s="3">
        <v>3</v>
      </c>
      <c r="AS49" s="3">
        <v>3</v>
      </c>
      <c r="AT49" s="3">
        <v>3</v>
      </c>
      <c r="AU49" s="3"/>
      <c r="AV49" s="3"/>
      <c r="AW49" s="3"/>
      <c r="AX49" s="3"/>
      <c r="AY49" s="12">
        <f t="shared" si="5"/>
        <v>48</v>
      </c>
      <c r="AZ49" s="17"/>
      <c r="BA49" s="19"/>
    </row>
    <row r="50" spans="1:53" ht="12.75">
      <c r="A50" s="3"/>
      <c r="B50" s="64" t="s">
        <v>10</v>
      </c>
      <c r="C50" s="64"/>
      <c r="D50" s="64"/>
      <c r="E50" s="12">
        <f>SUM(E6+E34+E38)</f>
        <v>0</v>
      </c>
      <c r="F50" s="12">
        <f aca="true" t="shared" si="22" ref="F50:AT50">SUM(F6+F34+F38)</f>
        <v>35</v>
      </c>
      <c r="G50" s="12">
        <f t="shared" si="22"/>
        <v>35</v>
      </c>
      <c r="H50" s="12">
        <f t="shared" si="22"/>
        <v>35</v>
      </c>
      <c r="I50" s="12">
        <f t="shared" si="22"/>
        <v>35</v>
      </c>
      <c r="J50" s="12">
        <f t="shared" si="22"/>
        <v>35</v>
      </c>
      <c r="K50" s="12">
        <f t="shared" si="22"/>
        <v>35</v>
      </c>
      <c r="L50" s="12">
        <f t="shared" si="22"/>
        <v>35</v>
      </c>
      <c r="M50" s="12">
        <f t="shared" si="22"/>
        <v>35</v>
      </c>
      <c r="N50" s="12">
        <f t="shared" si="22"/>
        <v>35</v>
      </c>
      <c r="O50" s="12">
        <f t="shared" si="22"/>
        <v>35</v>
      </c>
      <c r="P50" s="12">
        <f t="shared" si="22"/>
        <v>35</v>
      </c>
      <c r="Q50" s="12">
        <f t="shared" si="22"/>
        <v>35</v>
      </c>
      <c r="R50" s="12">
        <f t="shared" si="22"/>
        <v>35</v>
      </c>
      <c r="S50" s="12">
        <f t="shared" si="22"/>
        <v>35</v>
      </c>
      <c r="T50" s="12">
        <f t="shared" si="22"/>
        <v>35</v>
      </c>
      <c r="U50" s="12">
        <f t="shared" si="22"/>
        <v>35</v>
      </c>
      <c r="V50" s="12">
        <f t="shared" si="22"/>
        <v>35</v>
      </c>
      <c r="W50" s="21">
        <f t="shared" si="22"/>
        <v>714</v>
      </c>
      <c r="X50" s="44"/>
      <c r="Y50" s="12"/>
      <c r="Z50" s="12">
        <f>SUM(Z6+Z34+Z38)</f>
        <v>35</v>
      </c>
      <c r="AA50" s="12">
        <f t="shared" si="22"/>
        <v>35</v>
      </c>
      <c r="AB50" s="12">
        <f t="shared" si="22"/>
        <v>35</v>
      </c>
      <c r="AC50" s="12">
        <f t="shared" si="22"/>
        <v>35</v>
      </c>
      <c r="AD50" s="12">
        <f t="shared" si="22"/>
        <v>35</v>
      </c>
      <c r="AE50" s="12">
        <f t="shared" si="22"/>
        <v>35</v>
      </c>
      <c r="AF50" s="12">
        <f t="shared" si="22"/>
        <v>35</v>
      </c>
      <c r="AG50" s="12">
        <f t="shared" si="22"/>
        <v>35</v>
      </c>
      <c r="AH50" s="12">
        <f t="shared" si="22"/>
        <v>35</v>
      </c>
      <c r="AI50" s="12">
        <f t="shared" si="22"/>
        <v>35</v>
      </c>
      <c r="AJ50" s="12">
        <f t="shared" si="22"/>
        <v>35</v>
      </c>
      <c r="AK50" s="12">
        <f t="shared" si="22"/>
        <v>35</v>
      </c>
      <c r="AL50" s="12">
        <f t="shared" si="22"/>
        <v>35</v>
      </c>
      <c r="AM50" s="12">
        <f t="shared" si="22"/>
        <v>35</v>
      </c>
      <c r="AN50" s="12">
        <f t="shared" si="22"/>
        <v>35</v>
      </c>
      <c r="AO50" s="12">
        <f t="shared" si="22"/>
        <v>35</v>
      </c>
      <c r="AP50" s="12">
        <f t="shared" si="22"/>
        <v>35</v>
      </c>
      <c r="AQ50" s="12">
        <f t="shared" si="22"/>
        <v>35</v>
      </c>
      <c r="AR50" s="12">
        <f t="shared" si="22"/>
        <v>35</v>
      </c>
      <c r="AS50" s="12">
        <f t="shared" si="22"/>
        <v>35</v>
      </c>
      <c r="AT50" s="12">
        <f t="shared" si="22"/>
        <v>35</v>
      </c>
      <c r="AU50" s="12">
        <f aca="true" t="shared" si="23" ref="AU50:AW51">SUM(AU6+AU40+AU45)</f>
        <v>0</v>
      </c>
      <c r="AV50" s="12">
        <f t="shared" si="23"/>
        <v>0</v>
      </c>
      <c r="AW50" s="12">
        <f t="shared" si="23"/>
        <v>0</v>
      </c>
      <c r="AX50" s="12"/>
      <c r="AY50" s="12">
        <f t="shared" si="5"/>
        <v>735</v>
      </c>
      <c r="AZ50" s="17"/>
      <c r="BA50" s="19"/>
    </row>
    <row r="51" spans="1:53" ht="12.75">
      <c r="A51" s="3"/>
      <c r="B51" s="64" t="s">
        <v>11</v>
      </c>
      <c r="C51" s="64"/>
      <c r="D51" s="64"/>
      <c r="E51" s="12">
        <f>SUM(E7+E35+E39)</f>
        <v>0</v>
      </c>
      <c r="F51" s="12">
        <f aca="true" t="shared" si="24" ref="F51:AT51">SUM(F7+F35+F39)</f>
        <v>17</v>
      </c>
      <c r="G51" s="12">
        <f t="shared" si="24"/>
        <v>18</v>
      </c>
      <c r="H51" s="12">
        <f t="shared" si="24"/>
        <v>18</v>
      </c>
      <c r="I51" s="12">
        <f t="shared" si="24"/>
        <v>16</v>
      </c>
      <c r="J51" s="12">
        <f t="shared" si="24"/>
        <v>16</v>
      </c>
      <c r="K51" s="12">
        <f t="shared" si="24"/>
        <v>17</v>
      </c>
      <c r="L51" s="12">
        <f t="shared" si="24"/>
        <v>17</v>
      </c>
      <c r="M51" s="12">
        <f t="shared" si="24"/>
        <v>17</v>
      </c>
      <c r="N51" s="12">
        <f t="shared" si="24"/>
        <v>17</v>
      </c>
      <c r="O51" s="12">
        <f t="shared" si="24"/>
        <v>15</v>
      </c>
      <c r="P51" s="12">
        <f t="shared" si="24"/>
        <v>17</v>
      </c>
      <c r="Q51" s="12">
        <f t="shared" si="24"/>
        <v>17</v>
      </c>
      <c r="R51" s="12">
        <f t="shared" si="24"/>
        <v>18</v>
      </c>
      <c r="S51" s="12">
        <f t="shared" si="24"/>
        <v>15</v>
      </c>
      <c r="T51" s="12">
        <f t="shared" si="24"/>
        <v>16</v>
      </c>
      <c r="U51" s="12">
        <f t="shared" si="24"/>
        <v>17</v>
      </c>
      <c r="V51" s="12">
        <f t="shared" si="24"/>
        <v>16</v>
      </c>
      <c r="W51" s="21">
        <f t="shared" si="24"/>
        <v>284</v>
      </c>
      <c r="X51" s="44"/>
      <c r="Y51" s="12"/>
      <c r="Z51" s="12">
        <f t="shared" si="24"/>
        <v>17</v>
      </c>
      <c r="AA51" s="12">
        <f t="shared" si="24"/>
        <v>17</v>
      </c>
      <c r="AB51" s="12">
        <f t="shared" si="24"/>
        <v>17</v>
      </c>
      <c r="AC51" s="12">
        <f t="shared" si="24"/>
        <v>16</v>
      </c>
      <c r="AD51" s="12">
        <f t="shared" si="24"/>
        <v>17</v>
      </c>
      <c r="AE51" s="12">
        <f t="shared" si="24"/>
        <v>17</v>
      </c>
      <c r="AF51" s="12">
        <f t="shared" si="24"/>
        <v>16</v>
      </c>
      <c r="AG51" s="12">
        <f t="shared" si="24"/>
        <v>17</v>
      </c>
      <c r="AH51" s="12">
        <f t="shared" si="24"/>
        <v>17</v>
      </c>
      <c r="AI51" s="12">
        <f t="shared" si="24"/>
        <v>16</v>
      </c>
      <c r="AJ51" s="12">
        <f t="shared" si="24"/>
        <v>17</v>
      </c>
      <c r="AK51" s="12">
        <f t="shared" si="24"/>
        <v>18</v>
      </c>
      <c r="AL51" s="12">
        <f t="shared" si="24"/>
        <v>17</v>
      </c>
      <c r="AM51" s="12">
        <f t="shared" si="24"/>
        <v>17</v>
      </c>
      <c r="AN51" s="12">
        <f t="shared" si="24"/>
        <v>16</v>
      </c>
      <c r="AO51" s="12">
        <f t="shared" si="24"/>
        <v>19</v>
      </c>
      <c r="AP51" s="12">
        <f t="shared" si="24"/>
        <v>18</v>
      </c>
      <c r="AQ51" s="12">
        <f t="shared" si="24"/>
        <v>16</v>
      </c>
      <c r="AR51" s="12">
        <f t="shared" si="24"/>
        <v>16</v>
      </c>
      <c r="AS51" s="12">
        <f t="shared" si="24"/>
        <v>17</v>
      </c>
      <c r="AT51" s="12">
        <f t="shared" si="24"/>
        <v>17</v>
      </c>
      <c r="AU51" s="12">
        <f t="shared" si="23"/>
        <v>0</v>
      </c>
      <c r="AV51" s="12">
        <f t="shared" si="23"/>
        <v>0</v>
      </c>
      <c r="AW51" s="12">
        <f t="shared" si="23"/>
        <v>0</v>
      </c>
      <c r="AX51" s="12"/>
      <c r="AY51" s="12">
        <f t="shared" si="5"/>
        <v>355</v>
      </c>
      <c r="AZ51" s="17"/>
      <c r="BA51" s="19"/>
    </row>
    <row r="52" spans="1:53" ht="12.75">
      <c r="A52" s="3"/>
      <c r="B52" s="81" t="s">
        <v>12</v>
      </c>
      <c r="C52" s="81"/>
      <c r="D52" s="81"/>
      <c r="E52" s="4">
        <f>E50+E51</f>
        <v>0</v>
      </c>
      <c r="F52" s="4">
        <f aca="true" t="shared" si="25" ref="F52:V52">F50+F51</f>
        <v>52</v>
      </c>
      <c r="G52" s="4">
        <f t="shared" si="25"/>
        <v>53</v>
      </c>
      <c r="H52" s="4">
        <f t="shared" si="25"/>
        <v>53</v>
      </c>
      <c r="I52" s="4">
        <f t="shared" si="25"/>
        <v>51</v>
      </c>
      <c r="J52" s="4">
        <f t="shared" si="25"/>
        <v>51</v>
      </c>
      <c r="K52" s="4">
        <f t="shared" si="25"/>
        <v>52</v>
      </c>
      <c r="L52" s="4">
        <f t="shared" si="25"/>
        <v>52</v>
      </c>
      <c r="M52" s="4">
        <f t="shared" si="25"/>
        <v>52</v>
      </c>
      <c r="N52" s="4">
        <f t="shared" si="25"/>
        <v>52</v>
      </c>
      <c r="O52" s="4">
        <f t="shared" si="25"/>
        <v>50</v>
      </c>
      <c r="P52" s="4">
        <f t="shared" si="25"/>
        <v>52</v>
      </c>
      <c r="Q52" s="4">
        <f t="shared" si="25"/>
        <v>52</v>
      </c>
      <c r="R52" s="4">
        <f t="shared" si="25"/>
        <v>53</v>
      </c>
      <c r="S52" s="4">
        <f t="shared" si="25"/>
        <v>50</v>
      </c>
      <c r="T52" s="4">
        <f t="shared" si="25"/>
        <v>51</v>
      </c>
      <c r="U52" s="4">
        <f t="shared" si="25"/>
        <v>52</v>
      </c>
      <c r="V52" s="4">
        <f t="shared" si="25"/>
        <v>51</v>
      </c>
      <c r="W52" s="16">
        <f aca="true" t="shared" si="26" ref="W52:AY52">W50+W51</f>
        <v>998</v>
      </c>
      <c r="X52" s="24"/>
      <c r="Y52" s="4"/>
      <c r="Z52" s="4">
        <f t="shared" si="26"/>
        <v>52</v>
      </c>
      <c r="AA52" s="4">
        <f t="shared" si="26"/>
        <v>52</v>
      </c>
      <c r="AB52" s="4">
        <f t="shared" si="26"/>
        <v>52</v>
      </c>
      <c r="AC52" s="4">
        <f t="shared" si="26"/>
        <v>51</v>
      </c>
      <c r="AD52" s="4">
        <f t="shared" si="26"/>
        <v>52</v>
      </c>
      <c r="AE52" s="4">
        <f t="shared" si="26"/>
        <v>52</v>
      </c>
      <c r="AF52" s="4">
        <f t="shared" si="26"/>
        <v>51</v>
      </c>
      <c r="AG52" s="4">
        <f t="shared" si="26"/>
        <v>52</v>
      </c>
      <c r="AH52" s="4">
        <f t="shared" si="26"/>
        <v>52</v>
      </c>
      <c r="AI52" s="4">
        <f t="shared" si="26"/>
        <v>51</v>
      </c>
      <c r="AJ52" s="4">
        <f t="shared" si="26"/>
        <v>52</v>
      </c>
      <c r="AK52" s="4">
        <f t="shared" si="26"/>
        <v>53</v>
      </c>
      <c r="AL52" s="4">
        <f t="shared" si="26"/>
        <v>52</v>
      </c>
      <c r="AM52" s="4">
        <f t="shared" si="26"/>
        <v>52</v>
      </c>
      <c r="AN52" s="4">
        <f t="shared" si="26"/>
        <v>51</v>
      </c>
      <c r="AO52" s="4">
        <f t="shared" si="26"/>
        <v>54</v>
      </c>
      <c r="AP52" s="4">
        <f t="shared" si="26"/>
        <v>53</v>
      </c>
      <c r="AQ52" s="4">
        <f t="shared" si="26"/>
        <v>51</v>
      </c>
      <c r="AR52" s="4">
        <f t="shared" si="26"/>
        <v>51</v>
      </c>
      <c r="AS52" s="4">
        <f t="shared" si="26"/>
        <v>52</v>
      </c>
      <c r="AT52" s="4">
        <f t="shared" si="26"/>
        <v>52</v>
      </c>
      <c r="AU52" s="4">
        <f t="shared" si="26"/>
        <v>0</v>
      </c>
      <c r="AV52" s="4">
        <f t="shared" si="26"/>
        <v>0</v>
      </c>
      <c r="AW52" s="4">
        <f t="shared" si="26"/>
        <v>0</v>
      </c>
      <c r="AX52" s="4">
        <f t="shared" si="26"/>
        <v>0</v>
      </c>
      <c r="AY52" s="4">
        <f t="shared" si="26"/>
        <v>1090</v>
      </c>
      <c r="AZ52" s="17"/>
      <c r="BA52" s="19"/>
    </row>
    <row r="62" spans="26:51" ht="12.75"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26:51" ht="12.75"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7"/>
    </row>
    <row r="64" spans="26:51" ht="12.75"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9"/>
    </row>
    <row r="65" spans="26:51" ht="12.75"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6:51" ht="12.75"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</sheetData>
  <sheetProtection/>
  <mergeCells count="61">
    <mergeCell ref="AT1:AV1"/>
    <mergeCell ref="C42:C43"/>
    <mergeCell ref="B50:D50"/>
    <mergeCell ref="F1:H1"/>
    <mergeCell ref="J1:M1"/>
    <mergeCell ref="X1:AA1"/>
    <mergeCell ref="AO1:AR1"/>
    <mergeCell ref="C34:C35"/>
    <mergeCell ref="B36:B37"/>
    <mergeCell ref="B28:B29"/>
    <mergeCell ref="B52:D52"/>
    <mergeCell ref="B45:B46"/>
    <mergeCell ref="C45:C46"/>
    <mergeCell ref="B47:B48"/>
    <mergeCell ref="C47:C48"/>
    <mergeCell ref="B40:B41"/>
    <mergeCell ref="C40:C41"/>
    <mergeCell ref="B42:B43"/>
    <mergeCell ref="C28:C29"/>
    <mergeCell ref="B51:D51"/>
    <mergeCell ref="B30:B31"/>
    <mergeCell ref="C30:C31"/>
    <mergeCell ref="B32:B33"/>
    <mergeCell ref="C32:C33"/>
    <mergeCell ref="B38:B39"/>
    <mergeCell ref="C38:C39"/>
    <mergeCell ref="B34:B35"/>
    <mergeCell ref="B20:B21"/>
    <mergeCell ref="C20:C21"/>
    <mergeCell ref="B22:B23"/>
    <mergeCell ref="C22:C23"/>
    <mergeCell ref="B26:B27"/>
    <mergeCell ref="C26:C27"/>
    <mergeCell ref="B24:B25"/>
    <mergeCell ref="C24:C25"/>
    <mergeCell ref="S1:U1"/>
    <mergeCell ref="C14:C15"/>
    <mergeCell ref="B16:B17"/>
    <mergeCell ref="C16:C17"/>
    <mergeCell ref="B18:B19"/>
    <mergeCell ref="C18:C19"/>
    <mergeCell ref="A1:A5"/>
    <mergeCell ref="B1:B5"/>
    <mergeCell ref="C1:C5"/>
    <mergeCell ref="D1:D5"/>
    <mergeCell ref="C36:C37"/>
    <mergeCell ref="B12:B13"/>
    <mergeCell ref="C12:C13"/>
    <mergeCell ref="B14:B15"/>
    <mergeCell ref="A6:A7"/>
    <mergeCell ref="B6:B7"/>
    <mergeCell ref="AG1:AI1"/>
    <mergeCell ref="AK1:AN1"/>
    <mergeCell ref="B8:B9"/>
    <mergeCell ref="C8:C9"/>
    <mergeCell ref="B10:B11"/>
    <mergeCell ref="C10:C11"/>
    <mergeCell ref="AC1:AE1"/>
    <mergeCell ref="E2:V2"/>
    <mergeCell ref="C6:C7"/>
    <mergeCell ref="O1:Q1"/>
  </mergeCells>
  <printOptions/>
  <pageMargins left="0.75" right="0.75" top="0.5" bottom="0.46" header="0.28" footer="0.24"/>
  <pageSetup fitToHeight="0" fitToWidth="1" horizontalDpi="600" verticalDpi="600" orientation="landscape" paperSize="8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8" sqref="B28:AY29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6.625" style="0" customWidth="1"/>
    <col min="4" max="4" width="9.25390625" style="0" customWidth="1"/>
    <col min="5" max="50" width="4.75390625" style="0" customWidth="1"/>
    <col min="51" max="51" width="5.375" style="0" customWidth="1"/>
  </cols>
  <sheetData>
    <row r="1" spans="1:51" ht="97.5" customHeight="1">
      <c r="A1" s="63" t="s">
        <v>49</v>
      </c>
      <c r="B1" s="63" t="s">
        <v>7</v>
      </c>
      <c r="C1" s="63" t="s">
        <v>0</v>
      </c>
      <c r="D1" s="63" t="s">
        <v>1</v>
      </c>
      <c r="E1" s="2" t="s">
        <v>111</v>
      </c>
      <c r="F1" s="93" t="s">
        <v>4</v>
      </c>
      <c r="G1" s="94"/>
      <c r="H1" s="94"/>
      <c r="I1" s="2" t="s">
        <v>112</v>
      </c>
      <c r="J1" s="93" t="s">
        <v>90</v>
      </c>
      <c r="K1" s="94"/>
      <c r="L1" s="94"/>
      <c r="M1" s="94"/>
      <c r="N1" s="2" t="s">
        <v>113</v>
      </c>
      <c r="O1" s="93" t="s">
        <v>5</v>
      </c>
      <c r="P1" s="94"/>
      <c r="Q1" s="94"/>
      <c r="R1" s="2" t="s">
        <v>114</v>
      </c>
      <c r="S1" s="93" t="s">
        <v>6</v>
      </c>
      <c r="T1" s="94"/>
      <c r="U1" s="94"/>
      <c r="V1" s="95"/>
      <c r="W1" s="8" t="s">
        <v>20</v>
      </c>
      <c r="X1" s="98" t="s">
        <v>13</v>
      </c>
      <c r="Y1" s="94"/>
      <c r="Z1" s="94"/>
      <c r="AA1" s="95"/>
      <c r="AB1" s="2" t="s">
        <v>115</v>
      </c>
      <c r="AC1" s="99" t="s">
        <v>14</v>
      </c>
      <c r="AD1" s="99"/>
      <c r="AE1" s="99"/>
      <c r="AF1" s="2" t="s">
        <v>116</v>
      </c>
      <c r="AG1" s="99" t="s">
        <v>15</v>
      </c>
      <c r="AH1" s="99"/>
      <c r="AI1" s="99"/>
      <c r="AJ1" s="2" t="s">
        <v>117</v>
      </c>
      <c r="AK1" s="93" t="s">
        <v>16</v>
      </c>
      <c r="AL1" s="94"/>
      <c r="AM1" s="94"/>
      <c r="AN1" s="95"/>
      <c r="AO1" s="2" t="s">
        <v>118</v>
      </c>
      <c r="AP1" s="93" t="s">
        <v>17</v>
      </c>
      <c r="AQ1" s="94"/>
      <c r="AR1" s="94"/>
      <c r="AS1" s="2" t="s">
        <v>119</v>
      </c>
      <c r="AT1" s="96" t="s">
        <v>18</v>
      </c>
      <c r="AU1" s="97"/>
      <c r="AV1" s="97"/>
      <c r="AW1" s="2" t="s">
        <v>120</v>
      </c>
      <c r="AX1" s="2"/>
      <c r="AY1" s="1" t="s">
        <v>19</v>
      </c>
    </row>
    <row r="2" spans="1:51" ht="12.75">
      <c r="A2" s="63"/>
      <c r="B2" s="63"/>
      <c r="C2" s="63"/>
      <c r="D2" s="63"/>
      <c r="E2" s="82" t="s">
        <v>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9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.75">
      <c r="A3" s="63"/>
      <c r="B3" s="63"/>
      <c r="C3" s="63"/>
      <c r="D3" s="6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0">
        <v>52</v>
      </c>
      <c r="W3" s="9"/>
      <c r="X3" s="7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1" ht="12.75">
      <c r="A4" s="63"/>
      <c r="B4" s="63"/>
      <c r="C4" s="63"/>
      <c r="D4" s="6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9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>
      <c r="A5" s="63"/>
      <c r="B5" s="63"/>
      <c r="C5" s="63"/>
      <c r="D5" s="6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5">
        <v>18</v>
      </c>
      <c r="W5" s="9"/>
      <c r="X5" s="7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1" ht="17.25" customHeight="1">
      <c r="A6" s="78"/>
      <c r="B6" s="87" t="s">
        <v>51</v>
      </c>
      <c r="C6" s="89" t="s">
        <v>52</v>
      </c>
      <c r="D6" s="14" t="s">
        <v>8</v>
      </c>
      <c r="E6" s="14">
        <f>SUM(E8+E10+E12)</f>
        <v>0</v>
      </c>
      <c r="F6" s="14">
        <f aca="true" t="shared" si="0" ref="F6:AS6">SUM(F8+F10+F12)</f>
        <v>8</v>
      </c>
      <c r="G6" s="14">
        <f t="shared" si="0"/>
        <v>8</v>
      </c>
      <c r="H6" s="14">
        <f t="shared" si="0"/>
        <v>8</v>
      </c>
      <c r="I6" s="14">
        <f t="shared" si="0"/>
        <v>8</v>
      </c>
      <c r="J6" s="14">
        <f t="shared" si="0"/>
        <v>8</v>
      </c>
      <c r="K6" s="14">
        <f t="shared" si="0"/>
        <v>8</v>
      </c>
      <c r="L6" s="14">
        <f t="shared" si="0"/>
        <v>8</v>
      </c>
      <c r="M6" s="14">
        <f t="shared" si="0"/>
        <v>8</v>
      </c>
      <c r="N6" s="14">
        <f t="shared" si="0"/>
        <v>8</v>
      </c>
      <c r="O6" s="14">
        <f t="shared" si="0"/>
        <v>8</v>
      </c>
      <c r="P6" s="14">
        <f t="shared" si="0"/>
        <v>8</v>
      </c>
      <c r="Q6" s="14">
        <f t="shared" si="0"/>
        <v>5</v>
      </c>
      <c r="R6" s="14">
        <f t="shared" si="0"/>
        <v>5</v>
      </c>
      <c r="S6" s="14">
        <f t="shared" si="0"/>
        <v>5</v>
      </c>
      <c r="T6" s="14">
        <f t="shared" si="0"/>
        <v>5</v>
      </c>
      <c r="U6" s="14">
        <f t="shared" si="0"/>
        <v>5</v>
      </c>
      <c r="V6" s="14">
        <f t="shared" si="0"/>
        <v>5</v>
      </c>
      <c r="W6" s="25">
        <f t="shared" si="0"/>
        <v>118</v>
      </c>
      <c r="X6" s="45"/>
      <c r="Y6" s="14"/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4">
        <f t="shared" si="0"/>
        <v>0</v>
      </c>
      <c r="AH6" s="14">
        <f t="shared" si="0"/>
        <v>0</v>
      </c>
      <c r="AI6" s="14">
        <f t="shared" si="0"/>
        <v>0</v>
      </c>
      <c r="AJ6" s="14">
        <f t="shared" si="0"/>
        <v>0</v>
      </c>
      <c r="AK6" s="14">
        <f t="shared" si="0"/>
        <v>0</v>
      </c>
      <c r="AL6" s="14">
        <f t="shared" si="0"/>
        <v>0</v>
      </c>
      <c r="AM6" s="14">
        <f t="shared" si="0"/>
        <v>0</v>
      </c>
      <c r="AN6" s="14">
        <f t="shared" si="0"/>
        <v>0</v>
      </c>
      <c r="AO6" s="14">
        <f t="shared" si="0"/>
        <v>0</v>
      </c>
      <c r="AP6" s="14">
        <f t="shared" si="0"/>
        <v>0</v>
      </c>
      <c r="AQ6" s="14">
        <f t="shared" si="0"/>
        <v>0</v>
      </c>
      <c r="AR6" s="14">
        <f t="shared" si="0"/>
        <v>0</v>
      </c>
      <c r="AS6" s="14">
        <f t="shared" si="0"/>
        <v>0</v>
      </c>
      <c r="AT6" s="14"/>
      <c r="AU6" s="14"/>
      <c r="AV6" s="14"/>
      <c r="AW6" s="14"/>
      <c r="AX6" s="14"/>
      <c r="AY6" s="14">
        <f>SUM(X6:AW6)</f>
        <v>0</v>
      </c>
    </row>
    <row r="7" spans="1:51" ht="15.75" customHeight="1">
      <c r="A7" s="78"/>
      <c r="B7" s="88"/>
      <c r="C7" s="90"/>
      <c r="D7" s="14" t="s">
        <v>9</v>
      </c>
      <c r="E7" s="14">
        <f>SUM(E9+E11+E13)</f>
        <v>0</v>
      </c>
      <c r="F7" s="14">
        <f aca="true" t="shared" si="1" ref="F7:AS7">SUM(F9+F11+F13)</f>
        <v>5</v>
      </c>
      <c r="G7" s="14">
        <f t="shared" si="1"/>
        <v>5</v>
      </c>
      <c r="H7" s="14">
        <f t="shared" si="1"/>
        <v>4</v>
      </c>
      <c r="I7" s="14">
        <f t="shared" si="1"/>
        <v>5</v>
      </c>
      <c r="J7" s="14">
        <f t="shared" si="1"/>
        <v>4</v>
      </c>
      <c r="K7" s="14">
        <f t="shared" si="1"/>
        <v>5</v>
      </c>
      <c r="L7" s="14">
        <f t="shared" si="1"/>
        <v>4</v>
      </c>
      <c r="M7" s="14">
        <f t="shared" si="1"/>
        <v>5</v>
      </c>
      <c r="N7" s="14">
        <f t="shared" si="1"/>
        <v>4</v>
      </c>
      <c r="O7" s="14">
        <f t="shared" si="1"/>
        <v>5</v>
      </c>
      <c r="P7" s="14">
        <f t="shared" si="1"/>
        <v>4</v>
      </c>
      <c r="Q7" s="14">
        <f t="shared" si="1"/>
        <v>1</v>
      </c>
      <c r="R7" s="14">
        <f t="shared" si="1"/>
        <v>2</v>
      </c>
      <c r="S7" s="14">
        <f t="shared" si="1"/>
        <v>1</v>
      </c>
      <c r="T7" s="14">
        <f t="shared" si="1"/>
        <v>2</v>
      </c>
      <c r="U7" s="14">
        <f t="shared" si="1"/>
        <v>1</v>
      </c>
      <c r="V7" s="14">
        <f t="shared" si="1"/>
        <v>2</v>
      </c>
      <c r="W7" s="25">
        <f t="shared" si="1"/>
        <v>59</v>
      </c>
      <c r="X7" s="45"/>
      <c r="Y7" s="14"/>
      <c r="Z7" s="14">
        <f t="shared" si="1"/>
        <v>0</v>
      </c>
      <c r="AA7" s="14">
        <f t="shared" si="1"/>
        <v>0</v>
      </c>
      <c r="AB7" s="14">
        <f t="shared" si="1"/>
        <v>0</v>
      </c>
      <c r="AC7" s="14">
        <f t="shared" si="1"/>
        <v>0</v>
      </c>
      <c r="AD7" s="14">
        <f t="shared" si="1"/>
        <v>0</v>
      </c>
      <c r="AE7" s="14">
        <f t="shared" si="1"/>
        <v>0</v>
      </c>
      <c r="AF7" s="14">
        <f t="shared" si="1"/>
        <v>0</v>
      </c>
      <c r="AG7" s="14">
        <f t="shared" si="1"/>
        <v>0</v>
      </c>
      <c r="AH7" s="14">
        <f t="shared" si="1"/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/>
      <c r="AU7" s="14"/>
      <c r="AV7" s="14"/>
      <c r="AW7" s="14"/>
      <c r="AX7" s="14"/>
      <c r="AY7" s="14">
        <f aca="true" t="shared" si="2" ref="AY7:AY39">SUM(X7:AW7)</f>
        <v>0</v>
      </c>
    </row>
    <row r="8" spans="1:51" ht="12.75">
      <c r="A8" s="3"/>
      <c r="B8" s="77" t="s">
        <v>70</v>
      </c>
      <c r="C8" s="73" t="s">
        <v>71</v>
      </c>
      <c r="D8" s="3" t="s">
        <v>8</v>
      </c>
      <c r="E8" s="5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22">
        <f aca="true" t="shared" si="3" ref="W8:W39">SUM(E8:V8)</f>
        <v>52</v>
      </c>
      <c r="X8" s="7"/>
      <c r="Y8" s="5"/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/>
      <c r="AV8" s="5"/>
      <c r="AW8" s="5"/>
      <c r="AX8" s="5"/>
      <c r="AY8" s="37">
        <f t="shared" si="2"/>
        <v>0</v>
      </c>
    </row>
    <row r="9" spans="1:51" ht="12.75">
      <c r="A9" s="3"/>
      <c r="B9" s="77"/>
      <c r="C9" s="73"/>
      <c r="D9" s="3" t="s">
        <v>9</v>
      </c>
      <c r="E9" s="5"/>
      <c r="F9" s="5">
        <v>2</v>
      </c>
      <c r="G9" s="5">
        <v>1</v>
      </c>
      <c r="H9" s="5">
        <v>2</v>
      </c>
      <c r="I9" s="5">
        <v>1</v>
      </c>
      <c r="J9" s="5">
        <v>2</v>
      </c>
      <c r="K9" s="5">
        <v>1</v>
      </c>
      <c r="L9" s="5">
        <v>2</v>
      </c>
      <c r="M9" s="5">
        <v>1</v>
      </c>
      <c r="N9" s="5">
        <v>2</v>
      </c>
      <c r="O9" s="5">
        <v>1</v>
      </c>
      <c r="P9" s="5">
        <v>2</v>
      </c>
      <c r="Q9" s="5">
        <v>1</v>
      </c>
      <c r="R9" s="5">
        <v>2</v>
      </c>
      <c r="S9" s="5">
        <v>1</v>
      </c>
      <c r="T9" s="5">
        <v>2</v>
      </c>
      <c r="U9" s="5">
        <v>1</v>
      </c>
      <c r="V9" s="5">
        <v>2</v>
      </c>
      <c r="W9" s="22">
        <f t="shared" si="3"/>
        <v>26</v>
      </c>
      <c r="X9" s="7"/>
      <c r="Y9" s="5"/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/>
      <c r="AV9" s="5"/>
      <c r="AW9" s="5"/>
      <c r="AX9" s="5"/>
      <c r="AY9" s="37">
        <f t="shared" si="2"/>
        <v>0</v>
      </c>
    </row>
    <row r="10" spans="1:51" ht="12.75">
      <c r="A10" s="3"/>
      <c r="B10" s="77" t="s">
        <v>72</v>
      </c>
      <c r="C10" s="73" t="s">
        <v>73</v>
      </c>
      <c r="D10" s="3" t="s">
        <v>8</v>
      </c>
      <c r="E10" s="5"/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22">
        <f t="shared" si="3"/>
        <v>33</v>
      </c>
      <c r="X10" s="7"/>
      <c r="Y10" s="5"/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/>
      <c r="AV10" s="5"/>
      <c r="AW10" s="5"/>
      <c r="AX10" s="5"/>
      <c r="AY10" s="37">
        <f t="shared" si="2"/>
        <v>0</v>
      </c>
    </row>
    <row r="11" spans="1:51" ht="12.75">
      <c r="A11" s="3"/>
      <c r="B11" s="77"/>
      <c r="C11" s="73"/>
      <c r="D11" s="3" t="s">
        <v>9</v>
      </c>
      <c r="E11" s="5"/>
      <c r="F11" s="5">
        <v>2</v>
      </c>
      <c r="G11" s="5">
        <v>2</v>
      </c>
      <c r="H11" s="5">
        <v>1</v>
      </c>
      <c r="I11" s="5">
        <v>2</v>
      </c>
      <c r="J11" s="5">
        <v>1</v>
      </c>
      <c r="K11" s="5">
        <v>2</v>
      </c>
      <c r="L11" s="5">
        <v>1</v>
      </c>
      <c r="M11" s="5">
        <v>2</v>
      </c>
      <c r="N11" s="5">
        <v>1</v>
      </c>
      <c r="O11" s="5">
        <v>2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22">
        <f t="shared" si="3"/>
        <v>17</v>
      </c>
      <c r="X11" s="7"/>
      <c r="Y11" s="5"/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/>
      <c r="AU11" s="5"/>
      <c r="AV11" s="5"/>
      <c r="AW11" s="5"/>
      <c r="AX11" s="5"/>
      <c r="AY11" s="37">
        <f t="shared" si="2"/>
        <v>0</v>
      </c>
    </row>
    <row r="12" spans="1:51" ht="12.75">
      <c r="A12" s="3"/>
      <c r="B12" s="77" t="s">
        <v>74</v>
      </c>
      <c r="C12" s="73" t="s">
        <v>75</v>
      </c>
      <c r="D12" s="3" t="s">
        <v>8</v>
      </c>
      <c r="E12" s="5"/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22">
        <f t="shared" si="3"/>
        <v>33</v>
      </c>
      <c r="X12" s="7"/>
      <c r="Y12" s="5"/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/>
      <c r="AU12" s="5"/>
      <c r="AV12" s="5"/>
      <c r="AW12" s="5"/>
      <c r="AX12" s="5"/>
      <c r="AY12" s="37">
        <f t="shared" si="2"/>
        <v>0</v>
      </c>
    </row>
    <row r="13" spans="1:51" ht="12.75">
      <c r="A13" s="3"/>
      <c r="B13" s="77"/>
      <c r="C13" s="73"/>
      <c r="D13" s="3" t="s">
        <v>9</v>
      </c>
      <c r="E13" s="5"/>
      <c r="F13" s="5">
        <v>1</v>
      </c>
      <c r="G13" s="5">
        <v>2</v>
      </c>
      <c r="H13" s="5">
        <v>1</v>
      </c>
      <c r="I13" s="5">
        <v>2</v>
      </c>
      <c r="J13" s="5">
        <v>1</v>
      </c>
      <c r="K13" s="5">
        <v>2</v>
      </c>
      <c r="L13" s="5">
        <v>1</v>
      </c>
      <c r="M13" s="5">
        <v>2</v>
      </c>
      <c r="N13" s="5">
        <v>1</v>
      </c>
      <c r="O13" s="5">
        <v>2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22">
        <f t="shared" si="3"/>
        <v>16</v>
      </c>
      <c r="X13" s="7"/>
      <c r="Y13" s="5"/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/>
      <c r="AV13" s="5"/>
      <c r="AW13" s="5"/>
      <c r="AX13" s="5"/>
      <c r="AY13" s="37">
        <f t="shared" si="2"/>
        <v>0</v>
      </c>
    </row>
    <row r="14" spans="1:53" ht="15" customHeight="1">
      <c r="A14" s="3"/>
      <c r="B14" s="87" t="s">
        <v>55</v>
      </c>
      <c r="C14" s="89" t="s">
        <v>56</v>
      </c>
      <c r="D14" s="33" t="s">
        <v>8</v>
      </c>
      <c r="E14" s="33">
        <f>SUM(E16+E22+E28)</f>
        <v>0</v>
      </c>
      <c r="F14" s="33">
        <f aca="true" t="shared" si="4" ref="F14:AS14">SUM(F16+F22+F28)</f>
        <v>23</v>
      </c>
      <c r="G14" s="33">
        <f t="shared" si="4"/>
        <v>23</v>
      </c>
      <c r="H14" s="33">
        <f t="shared" si="4"/>
        <v>23</v>
      </c>
      <c r="I14" s="33">
        <f t="shared" si="4"/>
        <v>23</v>
      </c>
      <c r="J14" s="33">
        <f t="shared" si="4"/>
        <v>23</v>
      </c>
      <c r="K14" s="33">
        <f t="shared" si="4"/>
        <v>23</v>
      </c>
      <c r="L14" s="33">
        <f t="shared" si="4"/>
        <v>23</v>
      </c>
      <c r="M14" s="33">
        <f t="shared" si="4"/>
        <v>23</v>
      </c>
      <c r="N14" s="33">
        <f t="shared" si="4"/>
        <v>23</v>
      </c>
      <c r="O14" s="33">
        <f t="shared" si="4"/>
        <v>23</v>
      </c>
      <c r="P14" s="33">
        <f t="shared" si="4"/>
        <v>23</v>
      </c>
      <c r="Q14" s="33">
        <f t="shared" si="4"/>
        <v>26</v>
      </c>
      <c r="R14" s="33">
        <f t="shared" si="4"/>
        <v>26</v>
      </c>
      <c r="S14" s="33">
        <f t="shared" si="4"/>
        <v>26</v>
      </c>
      <c r="T14" s="33">
        <f t="shared" si="4"/>
        <v>26</v>
      </c>
      <c r="U14" s="33">
        <f t="shared" si="4"/>
        <v>26</v>
      </c>
      <c r="V14" s="33">
        <f t="shared" si="4"/>
        <v>26</v>
      </c>
      <c r="W14" s="31">
        <f t="shared" si="4"/>
        <v>329</v>
      </c>
      <c r="X14" s="39"/>
      <c r="Y14" s="30"/>
      <c r="Z14" s="33">
        <f>Z16+Z22+Z28+Z36</f>
        <v>36</v>
      </c>
      <c r="AA14" s="33">
        <f t="shared" si="4"/>
        <v>36</v>
      </c>
      <c r="AB14" s="33">
        <f t="shared" si="4"/>
        <v>36</v>
      </c>
      <c r="AC14" s="33">
        <f t="shared" si="4"/>
        <v>36</v>
      </c>
      <c r="AD14" s="33">
        <f t="shared" si="4"/>
        <v>36</v>
      </c>
      <c r="AE14" s="33">
        <f t="shared" si="4"/>
        <v>36</v>
      </c>
      <c r="AF14" s="33">
        <f t="shared" si="4"/>
        <v>36</v>
      </c>
      <c r="AG14" s="33">
        <f t="shared" si="4"/>
        <v>36</v>
      </c>
      <c r="AH14" s="33">
        <f t="shared" si="4"/>
        <v>36</v>
      </c>
      <c r="AI14" s="33">
        <f t="shared" si="4"/>
        <v>36</v>
      </c>
      <c r="AJ14" s="33">
        <f t="shared" si="4"/>
        <v>36</v>
      </c>
      <c r="AK14" s="33">
        <f t="shared" si="4"/>
        <v>36</v>
      </c>
      <c r="AL14" s="33">
        <f t="shared" si="4"/>
        <v>36</v>
      </c>
      <c r="AM14" s="33">
        <f t="shared" si="4"/>
        <v>36</v>
      </c>
      <c r="AN14" s="33">
        <f t="shared" si="4"/>
        <v>36</v>
      </c>
      <c r="AO14" s="33">
        <f t="shared" si="4"/>
        <v>36</v>
      </c>
      <c r="AP14" s="33">
        <f t="shared" si="4"/>
        <v>36</v>
      </c>
      <c r="AQ14" s="33">
        <f t="shared" si="4"/>
        <v>36</v>
      </c>
      <c r="AR14" s="33">
        <f t="shared" si="4"/>
        <v>36</v>
      </c>
      <c r="AS14" s="33">
        <f t="shared" si="4"/>
        <v>36</v>
      </c>
      <c r="AT14" s="33"/>
      <c r="AU14" s="33"/>
      <c r="AV14" s="33"/>
      <c r="AW14" s="33"/>
      <c r="AX14" s="30"/>
      <c r="AY14" s="14">
        <f t="shared" si="2"/>
        <v>720</v>
      </c>
      <c r="AZ14" s="17"/>
      <c r="BA14" s="19"/>
    </row>
    <row r="15" spans="1:53" ht="15.75" customHeight="1">
      <c r="A15" s="3"/>
      <c r="B15" s="88"/>
      <c r="C15" s="90"/>
      <c r="D15" s="33" t="s">
        <v>9</v>
      </c>
      <c r="E15" s="33">
        <f>SUM(E17+E23+E29)</f>
        <v>0</v>
      </c>
      <c r="F15" s="33">
        <f aca="true" t="shared" si="5" ref="F15:AS15">SUM(F17+F23+F29)</f>
        <v>6</v>
      </c>
      <c r="G15" s="33">
        <f t="shared" si="5"/>
        <v>5</v>
      </c>
      <c r="H15" s="33">
        <f t="shared" si="5"/>
        <v>6</v>
      </c>
      <c r="I15" s="33">
        <f t="shared" si="5"/>
        <v>5</v>
      </c>
      <c r="J15" s="33">
        <f t="shared" si="5"/>
        <v>5</v>
      </c>
      <c r="K15" s="33">
        <f t="shared" si="5"/>
        <v>7</v>
      </c>
      <c r="L15" s="33">
        <f t="shared" si="5"/>
        <v>5</v>
      </c>
      <c r="M15" s="33">
        <f t="shared" si="5"/>
        <v>5</v>
      </c>
      <c r="N15" s="33">
        <f t="shared" si="5"/>
        <v>6</v>
      </c>
      <c r="O15" s="33">
        <f t="shared" si="5"/>
        <v>5</v>
      </c>
      <c r="P15" s="33">
        <f t="shared" si="5"/>
        <v>5</v>
      </c>
      <c r="Q15" s="33">
        <f t="shared" si="5"/>
        <v>7</v>
      </c>
      <c r="R15" s="33">
        <f t="shared" si="5"/>
        <v>6</v>
      </c>
      <c r="S15" s="33">
        <f t="shared" si="5"/>
        <v>5</v>
      </c>
      <c r="T15" s="33">
        <f t="shared" si="5"/>
        <v>6</v>
      </c>
      <c r="U15" s="33">
        <f t="shared" si="5"/>
        <v>5</v>
      </c>
      <c r="V15" s="33">
        <f t="shared" si="5"/>
        <v>6</v>
      </c>
      <c r="W15" s="31">
        <f t="shared" si="5"/>
        <v>95</v>
      </c>
      <c r="X15" s="39"/>
      <c r="Y15" s="30"/>
      <c r="Z15" s="33">
        <f t="shared" si="5"/>
        <v>0</v>
      </c>
      <c r="AA15" s="33">
        <f t="shared" si="5"/>
        <v>0</v>
      </c>
      <c r="AB15" s="33">
        <f t="shared" si="5"/>
        <v>0</v>
      </c>
      <c r="AC15" s="33">
        <f t="shared" si="5"/>
        <v>0</v>
      </c>
      <c r="AD15" s="33">
        <f t="shared" si="5"/>
        <v>0</v>
      </c>
      <c r="AE15" s="33">
        <f t="shared" si="5"/>
        <v>0</v>
      </c>
      <c r="AF15" s="33">
        <f t="shared" si="5"/>
        <v>0</v>
      </c>
      <c r="AG15" s="33">
        <f t="shared" si="5"/>
        <v>0</v>
      </c>
      <c r="AH15" s="33">
        <f t="shared" si="5"/>
        <v>0</v>
      </c>
      <c r="AI15" s="33">
        <f t="shared" si="5"/>
        <v>0</v>
      </c>
      <c r="AJ15" s="33">
        <f t="shared" si="5"/>
        <v>0</v>
      </c>
      <c r="AK15" s="33">
        <f t="shared" si="5"/>
        <v>0</v>
      </c>
      <c r="AL15" s="33">
        <f t="shared" si="5"/>
        <v>0</v>
      </c>
      <c r="AM15" s="33">
        <f t="shared" si="5"/>
        <v>0</v>
      </c>
      <c r="AN15" s="33">
        <f t="shared" si="5"/>
        <v>0</v>
      </c>
      <c r="AO15" s="33">
        <f t="shared" si="5"/>
        <v>0</v>
      </c>
      <c r="AP15" s="33">
        <f t="shared" si="5"/>
        <v>0</v>
      </c>
      <c r="AQ15" s="33">
        <f t="shared" si="5"/>
        <v>0</v>
      </c>
      <c r="AR15" s="33">
        <f t="shared" si="5"/>
        <v>0</v>
      </c>
      <c r="AS15" s="33">
        <f t="shared" si="5"/>
        <v>0</v>
      </c>
      <c r="AT15" s="33"/>
      <c r="AU15" s="33"/>
      <c r="AV15" s="33"/>
      <c r="AW15" s="33"/>
      <c r="AX15" s="30"/>
      <c r="AY15" s="14">
        <f t="shared" si="2"/>
        <v>0</v>
      </c>
      <c r="AZ15" s="17"/>
      <c r="BA15" s="19"/>
    </row>
    <row r="16" spans="1:53" ht="14.25" customHeight="1">
      <c r="A16" s="3"/>
      <c r="B16" s="91" t="s">
        <v>57</v>
      </c>
      <c r="C16" s="79" t="s">
        <v>58</v>
      </c>
      <c r="D16" s="47" t="s">
        <v>8</v>
      </c>
      <c r="E16" s="47">
        <f>SUM(E18+E20+E21)</f>
        <v>0</v>
      </c>
      <c r="F16" s="47">
        <f aca="true" t="shared" si="6" ref="F16:V16">SUM(F18+F20+F21)</f>
        <v>11</v>
      </c>
      <c r="G16" s="47">
        <f t="shared" si="6"/>
        <v>11</v>
      </c>
      <c r="H16" s="47">
        <f t="shared" si="6"/>
        <v>11</v>
      </c>
      <c r="I16" s="47">
        <f t="shared" si="6"/>
        <v>11</v>
      </c>
      <c r="J16" s="47">
        <f t="shared" si="6"/>
        <v>11</v>
      </c>
      <c r="K16" s="47">
        <f t="shared" si="6"/>
        <v>11</v>
      </c>
      <c r="L16" s="47">
        <f t="shared" si="6"/>
        <v>11</v>
      </c>
      <c r="M16" s="47">
        <f t="shared" si="6"/>
        <v>11</v>
      </c>
      <c r="N16" s="47">
        <f t="shared" si="6"/>
        <v>11</v>
      </c>
      <c r="O16" s="47">
        <f t="shared" si="6"/>
        <v>11</v>
      </c>
      <c r="P16" s="47">
        <f t="shared" si="6"/>
        <v>11</v>
      </c>
      <c r="Q16" s="47">
        <f t="shared" si="6"/>
        <v>13</v>
      </c>
      <c r="R16" s="47">
        <f t="shared" si="6"/>
        <v>13</v>
      </c>
      <c r="S16" s="47">
        <f t="shared" si="6"/>
        <v>13</v>
      </c>
      <c r="T16" s="47">
        <f t="shared" si="6"/>
        <v>13</v>
      </c>
      <c r="U16" s="47">
        <f t="shared" si="6"/>
        <v>13</v>
      </c>
      <c r="V16" s="47">
        <f t="shared" si="6"/>
        <v>13</v>
      </c>
      <c r="W16" s="48">
        <f t="shared" si="3"/>
        <v>199</v>
      </c>
      <c r="X16" s="32"/>
      <c r="Y16" s="30"/>
      <c r="Z16" s="33">
        <f>SUM(Z18+Z20+Z21)</f>
        <v>30</v>
      </c>
      <c r="AA16" s="47">
        <f aca="true" t="shared" si="7" ref="AA16:AS16">SUM(AA18+AA20+AA21)</f>
        <v>30</v>
      </c>
      <c r="AB16" s="47">
        <f t="shared" si="7"/>
        <v>30</v>
      </c>
      <c r="AC16" s="47">
        <f t="shared" si="7"/>
        <v>30</v>
      </c>
      <c r="AD16" s="47">
        <f t="shared" si="7"/>
        <v>30</v>
      </c>
      <c r="AE16" s="47">
        <f t="shared" si="7"/>
        <v>30</v>
      </c>
      <c r="AF16" s="47">
        <f t="shared" si="7"/>
        <v>30</v>
      </c>
      <c r="AG16" s="47">
        <f t="shared" si="7"/>
        <v>30</v>
      </c>
      <c r="AH16" s="47">
        <f t="shared" si="7"/>
        <v>30</v>
      </c>
      <c r="AI16" s="47">
        <f t="shared" si="7"/>
        <v>30</v>
      </c>
      <c r="AJ16" s="47">
        <f t="shared" si="7"/>
        <v>30</v>
      </c>
      <c r="AK16" s="47">
        <f t="shared" si="7"/>
        <v>30</v>
      </c>
      <c r="AL16" s="47">
        <f t="shared" si="7"/>
        <v>36</v>
      </c>
      <c r="AM16" s="47">
        <f t="shared" si="7"/>
        <v>36</v>
      </c>
      <c r="AN16" s="47">
        <f t="shared" si="7"/>
        <v>36</v>
      </c>
      <c r="AO16" s="47">
        <f t="shared" si="7"/>
        <v>36</v>
      </c>
      <c r="AP16" s="47">
        <f t="shared" si="7"/>
        <v>36</v>
      </c>
      <c r="AQ16" s="47">
        <f t="shared" si="7"/>
        <v>36</v>
      </c>
      <c r="AR16" s="47">
        <f t="shared" si="7"/>
        <v>36</v>
      </c>
      <c r="AS16" s="47">
        <f t="shared" si="7"/>
        <v>36</v>
      </c>
      <c r="AT16" s="47"/>
      <c r="AU16" s="50"/>
      <c r="AV16" s="50"/>
      <c r="AW16" s="50"/>
      <c r="AX16" s="50"/>
      <c r="AY16" s="47">
        <f t="shared" si="2"/>
        <v>648</v>
      </c>
      <c r="AZ16" s="17"/>
      <c r="BA16" s="19"/>
    </row>
    <row r="17" spans="1:53" ht="12.75" customHeight="1">
      <c r="A17" s="3"/>
      <c r="B17" s="92"/>
      <c r="C17" s="80"/>
      <c r="D17" s="47" t="s">
        <v>9</v>
      </c>
      <c r="E17" s="47">
        <f>SUM(E19)</f>
        <v>0</v>
      </c>
      <c r="F17" s="47">
        <f aca="true" t="shared" si="8" ref="F17:V17">SUM(F19)</f>
        <v>2</v>
      </c>
      <c r="G17" s="47">
        <f t="shared" si="8"/>
        <v>2</v>
      </c>
      <c r="H17" s="47">
        <f t="shared" si="8"/>
        <v>2</v>
      </c>
      <c r="I17" s="47">
        <f t="shared" si="8"/>
        <v>2</v>
      </c>
      <c r="J17" s="47">
        <f t="shared" si="8"/>
        <v>2</v>
      </c>
      <c r="K17" s="47">
        <f t="shared" si="8"/>
        <v>2</v>
      </c>
      <c r="L17" s="47">
        <f t="shared" si="8"/>
        <v>2</v>
      </c>
      <c r="M17" s="47">
        <f t="shared" si="8"/>
        <v>2</v>
      </c>
      <c r="N17" s="47">
        <f t="shared" si="8"/>
        <v>2</v>
      </c>
      <c r="O17" s="47">
        <f t="shared" si="8"/>
        <v>2</v>
      </c>
      <c r="P17" s="47">
        <f t="shared" si="8"/>
        <v>2</v>
      </c>
      <c r="Q17" s="47">
        <f t="shared" si="8"/>
        <v>2</v>
      </c>
      <c r="R17" s="47">
        <f t="shared" si="8"/>
        <v>2</v>
      </c>
      <c r="S17" s="47">
        <f t="shared" si="8"/>
        <v>2</v>
      </c>
      <c r="T17" s="47">
        <f t="shared" si="8"/>
        <v>2</v>
      </c>
      <c r="U17" s="47">
        <f t="shared" si="8"/>
        <v>2</v>
      </c>
      <c r="V17" s="47">
        <f t="shared" si="8"/>
        <v>2</v>
      </c>
      <c r="W17" s="48">
        <f t="shared" si="3"/>
        <v>34</v>
      </c>
      <c r="X17" s="32"/>
      <c r="Y17" s="30"/>
      <c r="Z17" s="33">
        <f>Z19</f>
        <v>0</v>
      </c>
      <c r="AA17" s="47">
        <f aca="true" t="shared" si="9" ref="AA17:AS17">AA19</f>
        <v>0</v>
      </c>
      <c r="AB17" s="47">
        <f t="shared" si="9"/>
        <v>0</v>
      </c>
      <c r="AC17" s="47">
        <f t="shared" si="9"/>
        <v>0</v>
      </c>
      <c r="AD17" s="47">
        <f t="shared" si="9"/>
        <v>0</v>
      </c>
      <c r="AE17" s="47">
        <f t="shared" si="9"/>
        <v>0</v>
      </c>
      <c r="AF17" s="47">
        <f t="shared" si="9"/>
        <v>0</v>
      </c>
      <c r="AG17" s="47">
        <f t="shared" si="9"/>
        <v>0</v>
      </c>
      <c r="AH17" s="47">
        <f t="shared" si="9"/>
        <v>0</v>
      </c>
      <c r="AI17" s="47">
        <f t="shared" si="9"/>
        <v>0</v>
      </c>
      <c r="AJ17" s="47">
        <f t="shared" si="9"/>
        <v>0</v>
      </c>
      <c r="AK17" s="47">
        <f t="shared" si="9"/>
        <v>0</v>
      </c>
      <c r="AL17" s="47">
        <f t="shared" si="9"/>
        <v>0</v>
      </c>
      <c r="AM17" s="47">
        <f t="shared" si="9"/>
        <v>0</v>
      </c>
      <c r="AN17" s="47">
        <f t="shared" si="9"/>
        <v>0</v>
      </c>
      <c r="AO17" s="47">
        <f t="shared" si="9"/>
        <v>0</v>
      </c>
      <c r="AP17" s="47">
        <f t="shared" si="9"/>
        <v>0</v>
      </c>
      <c r="AQ17" s="47">
        <f t="shared" si="9"/>
        <v>0</v>
      </c>
      <c r="AR17" s="47">
        <f t="shared" si="9"/>
        <v>0</v>
      </c>
      <c r="AS17" s="47">
        <f t="shared" si="9"/>
        <v>0</v>
      </c>
      <c r="AT17" s="47"/>
      <c r="AU17" s="50"/>
      <c r="AV17" s="50"/>
      <c r="AW17" s="50"/>
      <c r="AX17" s="50"/>
      <c r="AY17" s="47">
        <f t="shared" si="2"/>
        <v>0</v>
      </c>
      <c r="AZ17" s="17"/>
      <c r="BA17" s="19"/>
    </row>
    <row r="18" spans="1:53" ht="12.75" customHeight="1">
      <c r="A18" s="3"/>
      <c r="B18" s="85" t="s">
        <v>61</v>
      </c>
      <c r="C18" s="75" t="s">
        <v>62</v>
      </c>
      <c r="D18" s="34" t="s">
        <v>8</v>
      </c>
      <c r="E18" s="37"/>
      <c r="F18" s="42">
        <v>5</v>
      </c>
      <c r="G18" s="42">
        <v>5</v>
      </c>
      <c r="H18" s="42">
        <v>5</v>
      </c>
      <c r="I18" s="42">
        <v>5</v>
      </c>
      <c r="J18" s="42">
        <v>5</v>
      </c>
      <c r="K18" s="42">
        <v>5</v>
      </c>
      <c r="L18" s="42">
        <v>5</v>
      </c>
      <c r="M18" s="42">
        <v>5</v>
      </c>
      <c r="N18" s="42">
        <v>5</v>
      </c>
      <c r="O18" s="42">
        <v>5</v>
      </c>
      <c r="P18" s="42">
        <v>5</v>
      </c>
      <c r="Q18" s="42">
        <v>8</v>
      </c>
      <c r="R18" s="42">
        <v>8</v>
      </c>
      <c r="S18" s="42">
        <v>8</v>
      </c>
      <c r="T18" s="42">
        <v>8</v>
      </c>
      <c r="U18" s="42">
        <v>8</v>
      </c>
      <c r="V18" s="42">
        <v>8</v>
      </c>
      <c r="W18" s="22">
        <f t="shared" si="3"/>
        <v>103</v>
      </c>
      <c r="X18" s="35"/>
      <c r="Y18" s="34"/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/>
      <c r="AU18" s="37"/>
      <c r="AV18" s="37"/>
      <c r="AW18" s="37"/>
      <c r="AX18" s="34"/>
      <c r="AY18" s="37">
        <f t="shared" si="2"/>
        <v>0</v>
      </c>
      <c r="AZ18" s="17"/>
      <c r="BA18" s="19"/>
    </row>
    <row r="19" spans="1:53" ht="12.75" customHeight="1">
      <c r="A19" s="3"/>
      <c r="B19" s="86"/>
      <c r="C19" s="76"/>
      <c r="D19" s="34" t="s">
        <v>9</v>
      </c>
      <c r="E19" s="37"/>
      <c r="F19" s="42">
        <v>2</v>
      </c>
      <c r="G19" s="42">
        <v>2</v>
      </c>
      <c r="H19" s="42">
        <v>2</v>
      </c>
      <c r="I19" s="42">
        <v>2</v>
      </c>
      <c r="J19" s="42">
        <v>2</v>
      </c>
      <c r="K19" s="42">
        <v>2</v>
      </c>
      <c r="L19" s="42">
        <v>2</v>
      </c>
      <c r="M19" s="42">
        <v>2</v>
      </c>
      <c r="N19" s="42">
        <v>2</v>
      </c>
      <c r="O19" s="42">
        <v>2</v>
      </c>
      <c r="P19" s="42">
        <v>2</v>
      </c>
      <c r="Q19" s="42">
        <v>2</v>
      </c>
      <c r="R19" s="42">
        <v>2</v>
      </c>
      <c r="S19" s="42">
        <v>2</v>
      </c>
      <c r="T19" s="42">
        <v>2</v>
      </c>
      <c r="U19" s="42">
        <v>2</v>
      </c>
      <c r="V19" s="42">
        <v>2</v>
      </c>
      <c r="W19" s="22">
        <f t="shared" si="3"/>
        <v>34</v>
      </c>
      <c r="X19" s="36"/>
      <c r="Y19" s="34"/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/>
      <c r="AU19" s="37"/>
      <c r="AV19" s="37"/>
      <c r="AW19" s="37"/>
      <c r="AX19" s="37"/>
      <c r="AY19" s="37">
        <f t="shared" si="2"/>
        <v>0</v>
      </c>
      <c r="AZ19" s="17"/>
      <c r="BA19" s="19"/>
    </row>
    <row r="20" spans="1:53" ht="12.75" customHeight="1">
      <c r="A20" s="3"/>
      <c r="B20" s="27" t="s">
        <v>63</v>
      </c>
      <c r="C20" s="40" t="s">
        <v>64</v>
      </c>
      <c r="D20" s="34"/>
      <c r="E20" s="37"/>
      <c r="F20" s="42">
        <v>6</v>
      </c>
      <c r="G20" s="42">
        <v>6</v>
      </c>
      <c r="H20" s="42">
        <v>6</v>
      </c>
      <c r="I20" s="42">
        <v>6</v>
      </c>
      <c r="J20" s="42">
        <v>6</v>
      </c>
      <c r="K20" s="42">
        <v>6</v>
      </c>
      <c r="L20" s="42">
        <v>6</v>
      </c>
      <c r="M20" s="42">
        <v>6</v>
      </c>
      <c r="N20" s="42">
        <v>6</v>
      </c>
      <c r="O20" s="42">
        <v>6</v>
      </c>
      <c r="P20" s="42">
        <v>6</v>
      </c>
      <c r="Q20" s="42">
        <v>5</v>
      </c>
      <c r="R20" s="42">
        <v>5</v>
      </c>
      <c r="S20" s="42">
        <v>5</v>
      </c>
      <c r="T20" s="42">
        <v>5</v>
      </c>
      <c r="U20" s="42">
        <v>5</v>
      </c>
      <c r="V20" s="42">
        <v>5</v>
      </c>
      <c r="W20" s="22">
        <f t="shared" si="3"/>
        <v>96</v>
      </c>
      <c r="X20" s="36"/>
      <c r="Y20" s="34"/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/>
      <c r="AU20" s="37"/>
      <c r="AV20" s="37"/>
      <c r="AW20" s="37"/>
      <c r="AX20" s="37"/>
      <c r="AY20" s="37">
        <f t="shared" si="2"/>
        <v>0</v>
      </c>
      <c r="AZ20" s="17"/>
      <c r="BA20" s="19"/>
    </row>
    <row r="21" spans="1:53" ht="12.75" customHeight="1">
      <c r="A21" s="3"/>
      <c r="B21" s="28" t="s">
        <v>76</v>
      </c>
      <c r="C21" s="3" t="s">
        <v>77</v>
      </c>
      <c r="D21" s="34"/>
      <c r="E21" s="37"/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22">
        <f t="shared" si="3"/>
        <v>0</v>
      </c>
      <c r="X21" s="36"/>
      <c r="Y21" s="34"/>
      <c r="Z21" s="42">
        <v>30</v>
      </c>
      <c r="AA21" s="42">
        <v>30</v>
      </c>
      <c r="AB21" s="42">
        <v>30</v>
      </c>
      <c r="AC21" s="42">
        <v>30</v>
      </c>
      <c r="AD21" s="42">
        <v>30</v>
      </c>
      <c r="AE21" s="42">
        <v>30</v>
      </c>
      <c r="AF21" s="42">
        <v>30</v>
      </c>
      <c r="AG21" s="42">
        <v>30</v>
      </c>
      <c r="AH21" s="42">
        <v>30</v>
      </c>
      <c r="AI21" s="42">
        <v>30</v>
      </c>
      <c r="AJ21" s="42">
        <v>30</v>
      </c>
      <c r="AK21" s="42">
        <v>30</v>
      </c>
      <c r="AL21" s="42">
        <v>36</v>
      </c>
      <c r="AM21" s="42">
        <v>36</v>
      </c>
      <c r="AN21" s="42">
        <v>36</v>
      </c>
      <c r="AO21" s="42">
        <v>36</v>
      </c>
      <c r="AP21" s="42">
        <v>36</v>
      </c>
      <c r="AQ21" s="42">
        <v>36</v>
      </c>
      <c r="AR21" s="42">
        <v>36</v>
      </c>
      <c r="AS21" s="42">
        <v>36</v>
      </c>
      <c r="AT21" s="42"/>
      <c r="AU21" s="37"/>
      <c r="AV21" s="37"/>
      <c r="AW21" s="37"/>
      <c r="AX21" s="37"/>
      <c r="AY21" s="37">
        <f t="shared" si="2"/>
        <v>648</v>
      </c>
      <c r="AZ21" s="17"/>
      <c r="BA21" s="19"/>
    </row>
    <row r="22" spans="1:53" ht="13.5" customHeight="1">
      <c r="A22" s="3"/>
      <c r="B22" s="91" t="s">
        <v>65</v>
      </c>
      <c r="C22" s="79" t="s">
        <v>66</v>
      </c>
      <c r="D22" s="47" t="s">
        <v>8</v>
      </c>
      <c r="E22" s="47">
        <f>SUM(E24+E26)</f>
        <v>0</v>
      </c>
      <c r="F22" s="47">
        <f aca="true" t="shared" si="10" ref="F22:V22">SUM(F24+F26)</f>
        <v>8</v>
      </c>
      <c r="G22" s="47">
        <f t="shared" si="10"/>
        <v>8</v>
      </c>
      <c r="H22" s="47">
        <f t="shared" si="10"/>
        <v>8</v>
      </c>
      <c r="I22" s="47">
        <f t="shared" si="10"/>
        <v>8</v>
      </c>
      <c r="J22" s="47">
        <f t="shared" si="10"/>
        <v>8</v>
      </c>
      <c r="K22" s="47">
        <f t="shared" si="10"/>
        <v>8</v>
      </c>
      <c r="L22" s="47">
        <f t="shared" si="10"/>
        <v>8</v>
      </c>
      <c r="M22" s="47">
        <f t="shared" si="10"/>
        <v>8</v>
      </c>
      <c r="N22" s="47">
        <f t="shared" si="10"/>
        <v>8</v>
      </c>
      <c r="O22" s="47">
        <f t="shared" si="10"/>
        <v>8</v>
      </c>
      <c r="P22" s="47">
        <f t="shared" si="10"/>
        <v>8</v>
      </c>
      <c r="Q22" s="47">
        <f t="shared" si="10"/>
        <v>8</v>
      </c>
      <c r="R22" s="47">
        <f t="shared" si="10"/>
        <v>8</v>
      </c>
      <c r="S22" s="47">
        <f t="shared" si="10"/>
        <v>8</v>
      </c>
      <c r="T22" s="47">
        <f t="shared" si="10"/>
        <v>8</v>
      </c>
      <c r="U22" s="47">
        <f t="shared" si="10"/>
        <v>8</v>
      </c>
      <c r="V22" s="47">
        <f t="shared" si="10"/>
        <v>8</v>
      </c>
      <c r="W22" s="48">
        <f>SUM(W24)</f>
        <v>56</v>
      </c>
      <c r="X22" s="49"/>
      <c r="Y22" s="47"/>
      <c r="Z22" s="47">
        <f>SUM(Z24+Z26+Z27)</f>
        <v>0</v>
      </c>
      <c r="AA22" s="47">
        <f aca="true" t="shared" si="11" ref="AA22:AS22">SUM(AA24+AA26+AA27)</f>
        <v>0</v>
      </c>
      <c r="AB22" s="47">
        <f t="shared" si="11"/>
        <v>0</v>
      </c>
      <c r="AC22" s="47">
        <f t="shared" si="11"/>
        <v>0</v>
      </c>
      <c r="AD22" s="47">
        <f t="shared" si="11"/>
        <v>0</v>
      </c>
      <c r="AE22" s="47">
        <f t="shared" si="11"/>
        <v>0</v>
      </c>
      <c r="AF22" s="47">
        <f t="shared" si="11"/>
        <v>6</v>
      </c>
      <c r="AG22" s="47">
        <f t="shared" si="11"/>
        <v>6</v>
      </c>
      <c r="AH22" s="47">
        <f t="shared" si="11"/>
        <v>6</v>
      </c>
      <c r="AI22" s="47">
        <f t="shared" si="11"/>
        <v>6</v>
      </c>
      <c r="AJ22" s="47">
        <f t="shared" si="11"/>
        <v>6</v>
      </c>
      <c r="AK22" s="47">
        <f t="shared" si="11"/>
        <v>6</v>
      </c>
      <c r="AL22" s="47">
        <f t="shared" si="11"/>
        <v>0</v>
      </c>
      <c r="AM22" s="47">
        <f t="shared" si="11"/>
        <v>0</v>
      </c>
      <c r="AN22" s="47">
        <f t="shared" si="11"/>
        <v>0</v>
      </c>
      <c r="AO22" s="47">
        <f t="shared" si="11"/>
        <v>0</v>
      </c>
      <c r="AP22" s="47">
        <f t="shared" si="11"/>
        <v>0</v>
      </c>
      <c r="AQ22" s="47">
        <f t="shared" si="11"/>
        <v>0</v>
      </c>
      <c r="AR22" s="47">
        <f t="shared" si="11"/>
        <v>0</v>
      </c>
      <c r="AS22" s="47">
        <f t="shared" si="11"/>
        <v>0</v>
      </c>
      <c r="AT22" s="47"/>
      <c r="AU22" s="47"/>
      <c r="AV22" s="47"/>
      <c r="AW22" s="47"/>
      <c r="AX22" s="50"/>
      <c r="AY22" s="47">
        <f t="shared" si="2"/>
        <v>36</v>
      </c>
      <c r="AZ22" s="17"/>
      <c r="BA22" s="19"/>
    </row>
    <row r="23" spans="1:53" ht="12" customHeight="1">
      <c r="A23" s="3"/>
      <c r="B23" s="92"/>
      <c r="C23" s="80"/>
      <c r="D23" s="47" t="s">
        <v>9</v>
      </c>
      <c r="E23" s="47">
        <f>E25</f>
        <v>0</v>
      </c>
      <c r="F23" s="47">
        <f aca="true" t="shared" si="12" ref="F23:V23">SUM(F25)</f>
        <v>2</v>
      </c>
      <c r="G23" s="47">
        <f t="shared" si="12"/>
        <v>1</v>
      </c>
      <c r="H23" s="47">
        <f t="shared" si="12"/>
        <v>2</v>
      </c>
      <c r="I23" s="47">
        <f t="shared" si="12"/>
        <v>1</v>
      </c>
      <c r="J23" s="47">
        <f t="shared" si="12"/>
        <v>1</v>
      </c>
      <c r="K23" s="47">
        <f t="shared" si="12"/>
        <v>2</v>
      </c>
      <c r="L23" s="47">
        <f t="shared" si="12"/>
        <v>1</v>
      </c>
      <c r="M23" s="47">
        <f t="shared" si="12"/>
        <v>1</v>
      </c>
      <c r="N23" s="47">
        <f t="shared" si="12"/>
        <v>2</v>
      </c>
      <c r="O23" s="47">
        <f t="shared" si="12"/>
        <v>1</v>
      </c>
      <c r="P23" s="47">
        <f t="shared" si="12"/>
        <v>1</v>
      </c>
      <c r="Q23" s="47">
        <f t="shared" si="12"/>
        <v>2</v>
      </c>
      <c r="R23" s="47">
        <f t="shared" si="12"/>
        <v>1</v>
      </c>
      <c r="S23" s="47">
        <f t="shared" si="12"/>
        <v>1</v>
      </c>
      <c r="T23" s="47">
        <f t="shared" si="12"/>
        <v>2</v>
      </c>
      <c r="U23" s="47">
        <f t="shared" si="12"/>
        <v>1</v>
      </c>
      <c r="V23" s="47">
        <f t="shared" si="12"/>
        <v>2</v>
      </c>
      <c r="W23" s="48">
        <f t="shared" si="3"/>
        <v>24</v>
      </c>
      <c r="X23" s="51"/>
      <c r="Y23" s="50"/>
      <c r="Z23" s="47">
        <f aca="true" t="shared" si="13" ref="Z23:AO23">Z25</f>
        <v>0</v>
      </c>
      <c r="AA23" s="47">
        <f t="shared" si="13"/>
        <v>0</v>
      </c>
      <c r="AB23" s="47">
        <f t="shared" si="13"/>
        <v>0</v>
      </c>
      <c r="AC23" s="47">
        <f t="shared" si="13"/>
        <v>0</v>
      </c>
      <c r="AD23" s="47">
        <f t="shared" si="13"/>
        <v>0</v>
      </c>
      <c r="AE23" s="47">
        <f t="shared" si="13"/>
        <v>0</v>
      </c>
      <c r="AF23" s="47">
        <f t="shared" si="13"/>
        <v>0</v>
      </c>
      <c r="AG23" s="47">
        <f t="shared" si="13"/>
        <v>0</v>
      </c>
      <c r="AH23" s="47">
        <f t="shared" si="13"/>
        <v>0</v>
      </c>
      <c r="AI23" s="47">
        <f t="shared" si="13"/>
        <v>0</v>
      </c>
      <c r="AJ23" s="47">
        <f t="shared" si="13"/>
        <v>0</v>
      </c>
      <c r="AK23" s="47">
        <f t="shared" si="13"/>
        <v>0</v>
      </c>
      <c r="AL23" s="47">
        <f t="shared" si="13"/>
        <v>0</v>
      </c>
      <c r="AM23" s="47">
        <f t="shared" si="13"/>
        <v>0</v>
      </c>
      <c r="AN23" s="47">
        <f t="shared" si="13"/>
        <v>0</v>
      </c>
      <c r="AO23" s="47">
        <f t="shared" si="13"/>
        <v>0</v>
      </c>
      <c r="AP23" s="47">
        <f>AP25</f>
        <v>0</v>
      </c>
      <c r="AQ23" s="47">
        <f>AQ25</f>
        <v>0</v>
      </c>
      <c r="AR23" s="47">
        <f>AR25</f>
        <v>0</v>
      </c>
      <c r="AS23" s="47">
        <f>AS25</f>
        <v>0</v>
      </c>
      <c r="AT23" s="47"/>
      <c r="AU23" s="47"/>
      <c r="AV23" s="47"/>
      <c r="AW23" s="47"/>
      <c r="AX23" s="47"/>
      <c r="AY23" s="47">
        <f t="shared" si="2"/>
        <v>0</v>
      </c>
      <c r="AZ23" s="17"/>
      <c r="BA23" s="19"/>
    </row>
    <row r="24" spans="1:53" ht="18.75" customHeight="1">
      <c r="A24" s="3"/>
      <c r="B24" s="77" t="s">
        <v>68</v>
      </c>
      <c r="C24" s="75" t="s">
        <v>69</v>
      </c>
      <c r="D24" s="3" t="s">
        <v>8</v>
      </c>
      <c r="E24" s="3"/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22">
        <f t="shared" si="3"/>
        <v>56</v>
      </c>
      <c r="X24" s="6"/>
      <c r="Y24" s="3"/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/>
      <c r="AU24" s="3"/>
      <c r="AV24" s="3"/>
      <c r="AW24" s="3"/>
      <c r="AX24" s="3"/>
      <c r="AY24" s="37">
        <f t="shared" si="2"/>
        <v>0</v>
      </c>
      <c r="AZ24" s="17"/>
      <c r="BA24" s="19"/>
    </row>
    <row r="25" spans="1:53" ht="15.75" customHeight="1">
      <c r="A25" s="3"/>
      <c r="B25" s="77"/>
      <c r="C25" s="76"/>
      <c r="D25" s="3" t="s">
        <v>9</v>
      </c>
      <c r="E25" s="3"/>
      <c r="F25" s="3">
        <v>2</v>
      </c>
      <c r="G25" s="3">
        <v>1</v>
      </c>
      <c r="H25" s="3">
        <v>2</v>
      </c>
      <c r="I25" s="3">
        <v>1</v>
      </c>
      <c r="J25" s="3">
        <v>1</v>
      </c>
      <c r="K25" s="3">
        <v>2</v>
      </c>
      <c r="L25" s="3">
        <v>1</v>
      </c>
      <c r="M25" s="3">
        <v>1</v>
      </c>
      <c r="N25" s="3">
        <v>2</v>
      </c>
      <c r="O25" s="3">
        <v>1</v>
      </c>
      <c r="P25" s="3">
        <v>1</v>
      </c>
      <c r="Q25" s="3">
        <v>2</v>
      </c>
      <c r="R25" s="3">
        <v>1</v>
      </c>
      <c r="S25" s="3">
        <v>1</v>
      </c>
      <c r="T25" s="3">
        <v>2</v>
      </c>
      <c r="U25" s="3">
        <v>1</v>
      </c>
      <c r="V25" s="3">
        <v>2</v>
      </c>
      <c r="W25" s="22">
        <f t="shared" si="3"/>
        <v>24</v>
      </c>
      <c r="X25" s="6"/>
      <c r="Y25" s="3"/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/>
      <c r="AU25" s="3"/>
      <c r="AV25" s="3"/>
      <c r="AW25" s="3"/>
      <c r="AX25" s="3"/>
      <c r="AY25" s="37">
        <f t="shared" si="2"/>
        <v>0</v>
      </c>
      <c r="AZ25" s="17"/>
      <c r="BA25" s="19"/>
    </row>
    <row r="26" spans="1:53" ht="12.75" customHeight="1">
      <c r="A26" s="3"/>
      <c r="B26" s="27" t="s">
        <v>81</v>
      </c>
      <c r="C26" s="26" t="s">
        <v>64</v>
      </c>
      <c r="D26" s="3"/>
      <c r="E26" s="3"/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6</v>
      </c>
      <c r="R26" s="3">
        <v>6</v>
      </c>
      <c r="S26" s="3">
        <v>6</v>
      </c>
      <c r="T26" s="3">
        <v>6</v>
      </c>
      <c r="U26" s="3">
        <v>6</v>
      </c>
      <c r="V26" s="3">
        <v>6</v>
      </c>
      <c r="W26" s="22">
        <f t="shared" si="3"/>
        <v>80</v>
      </c>
      <c r="X26" s="43"/>
      <c r="Y26" s="3"/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/>
      <c r="AU26" s="3"/>
      <c r="AV26" s="3"/>
      <c r="AW26" s="3"/>
      <c r="AX26" s="3"/>
      <c r="AY26" s="37">
        <f t="shared" si="2"/>
        <v>0</v>
      </c>
      <c r="AZ26" s="17"/>
      <c r="BA26" s="19"/>
    </row>
    <row r="27" spans="1:53" ht="12.75" customHeight="1">
      <c r="A27" s="3"/>
      <c r="B27" s="28" t="s">
        <v>78</v>
      </c>
      <c r="C27" s="3" t="s">
        <v>77</v>
      </c>
      <c r="D27" s="3"/>
      <c r="E27" s="3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22">
        <f t="shared" si="3"/>
        <v>0</v>
      </c>
      <c r="X27" s="43"/>
      <c r="Y27" s="3"/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6</v>
      </c>
      <c r="AG27" s="3">
        <v>6</v>
      </c>
      <c r="AH27" s="3">
        <v>6</v>
      </c>
      <c r="AI27" s="3">
        <v>6</v>
      </c>
      <c r="AJ27" s="3">
        <v>6</v>
      </c>
      <c r="AK27" s="3">
        <v>6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/>
      <c r="AU27" s="3"/>
      <c r="AV27" s="3"/>
      <c r="AW27" s="3"/>
      <c r="AX27" s="3"/>
      <c r="AY27" s="37">
        <f t="shared" si="2"/>
        <v>36</v>
      </c>
      <c r="AZ27" s="17"/>
      <c r="BA27" s="19"/>
    </row>
    <row r="28" spans="1:53" ht="18" customHeight="1">
      <c r="A28" s="3"/>
      <c r="B28" s="91" t="s">
        <v>79</v>
      </c>
      <c r="C28" s="79" t="s">
        <v>80</v>
      </c>
      <c r="D28" s="47" t="s">
        <v>8</v>
      </c>
      <c r="E28" s="47">
        <f>SUM(E30+E32)</f>
        <v>0</v>
      </c>
      <c r="F28" s="47">
        <f aca="true" t="shared" si="14" ref="F28:V28">SUM(F30+F32)</f>
        <v>4</v>
      </c>
      <c r="G28" s="47">
        <f t="shared" si="14"/>
        <v>4</v>
      </c>
      <c r="H28" s="47">
        <f t="shared" si="14"/>
        <v>4</v>
      </c>
      <c r="I28" s="47">
        <f t="shared" si="14"/>
        <v>4</v>
      </c>
      <c r="J28" s="47">
        <f t="shared" si="14"/>
        <v>4</v>
      </c>
      <c r="K28" s="47">
        <f t="shared" si="14"/>
        <v>4</v>
      </c>
      <c r="L28" s="47">
        <f t="shared" si="14"/>
        <v>4</v>
      </c>
      <c r="M28" s="47">
        <f t="shared" si="14"/>
        <v>4</v>
      </c>
      <c r="N28" s="47">
        <f t="shared" si="14"/>
        <v>4</v>
      </c>
      <c r="O28" s="47">
        <f t="shared" si="14"/>
        <v>4</v>
      </c>
      <c r="P28" s="47">
        <f t="shared" si="14"/>
        <v>4</v>
      </c>
      <c r="Q28" s="47">
        <f t="shared" si="14"/>
        <v>5</v>
      </c>
      <c r="R28" s="47">
        <f t="shared" si="14"/>
        <v>5</v>
      </c>
      <c r="S28" s="47">
        <f t="shared" si="14"/>
        <v>5</v>
      </c>
      <c r="T28" s="47">
        <f t="shared" si="14"/>
        <v>5</v>
      </c>
      <c r="U28" s="47">
        <f t="shared" si="14"/>
        <v>5</v>
      </c>
      <c r="V28" s="47">
        <f t="shared" si="14"/>
        <v>5</v>
      </c>
      <c r="W28" s="48">
        <f t="shared" si="3"/>
        <v>74</v>
      </c>
      <c r="X28" s="47"/>
      <c r="Y28" s="47"/>
      <c r="Z28" s="47">
        <f>SUM(Z30+Z32+Z34+Z35)</f>
        <v>6</v>
      </c>
      <c r="AA28" s="47">
        <f aca="true" t="shared" si="15" ref="AA28:AS28">SUM(AA30+AA32+AA34+AA35)</f>
        <v>6</v>
      </c>
      <c r="AB28" s="47">
        <f t="shared" si="15"/>
        <v>6</v>
      </c>
      <c r="AC28" s="47">
        <f t="shared" si="15"/>
        <v>6</v>
      </c>
      <c r="AD28" s="47">
        <f t="shared" si="15"/>
        <v>6</v>
      </c>
      <c r="AE28" s="47">
        <f t="shared" si="15"/>
        <v>6</v>
      </c>
      <c r="AF28" s="47">
        <f t="shared" si="15"/>
        <v>0</v>
      </c>
      <c r="AG28" s="47">
        <f t="shared" si="15"/>
        <v>0</v>
      </c>
      <c r="AH28" s="47">
        <f t="shared" si="15"/>
        <v>0</v>
      </c>
      <c r="AI28" s="47">
        <f t="shared" si="15"/>
        <v>0</v>
      </c>
      <c r="AJ28" s="47">
        <f t="shared" si="15"/>
        <v>0</v>
      </c>
      <c r="AK28" s="47">
        <f t="shared" si="15"/>
        <v>0</v>
      </c>
      <c r="AL28" s="47">
        <f t="shared" si="15"/>
        <v>0</v>
      </c>
      <c r="AM28" s="47">
        <f t="shared" si="15"/>
        <v>0</v>
      </c>
      <c r="AN28" s="47">
        <f t="shared" si="15"/>
        <v>0</v>
      </c>
      <c r="AO28" s="47">
        <f t="shared" si="15"/>
        <v>0</v>
      </c>
      <c r="AP28" s="47">
        <f t="shared" si="15"/>
        <v>0</v>
      </c>
      <c r="AQ28" s="47">
        <f t="shared" si="15"/>
        <v>0</v>
      </c>
      <c r="AR28" s="47">
        <f t="shared" si="15"/>
        <v>0</v>
      </c>
      <c r="AS28" s="47">
        <f t="shared" si="15"/>
        <v>0</v>
      </c>
      <c r="AT28" s="47"/>
      <c r="AU28" s="50"/>
      <c r="AV28" s="50"/>
      <c r="AW28" s="50"/>
      <c r="AX28" s="50"/>
      <c r="AY28" s="47">
        <f t="shared" si="2"/>
        <v>36</v>
      </c>
      <c r="AZ28" s="17"/>
      <c r="BA28" s="19"/>
    </row>
    <row r="29" spans="1:53" ht="16.5" customHeight="1">
      <c r="A29" s="3"/>
      <c r="B29" s="92"/>
      <c r="C29" s="80"/>
      <c r="D29" s="47" t="s">
        <v>9</v>
      </c>
      <c r="E29" s="47">
        <f>SUM(E31+E33)</f>
        <v>0</v>
      </c>
      <c r="F29" s="47">
        <f aca="true" t="shared" si="16" ref="F29:AS29">SUM(F31+F33)</f>
        <v>2</v>
      </c>
      <c r="G29" s="47">
        <f t="shared" si="16"/>
        <v>2</v>
      </c>
      <c r="H29" s="47">
        <f t="shared" si="16"/>
        <v>2</v>
      </c>
      <c r="I29" s="47">
        <f t="shared" si="16"/>
        <v>2</v>
      </c>
      <c r="J29" s="47">
        <f t="shared" si="16"/>
        <v>2</v>
      </c>
      <c r="K29" s="47">
        <f t="shared" si="16"/>
        <v>3</v>
      </c>
      <c r="L29" s="47">
        <f t="shared" si="16"/>
        <v>2</v>
      </c>
      <c r="M29" s="47">
        <f t="shared" si="16"/>
        <v>2</v>
      </c>
      <c r="N29" s="47">
        <f t="shared" si="16"/>
        <v>2</v>
      </c>
      <c r="O29" s="47">
        <f t="shared" si="16"/>
        <v>2</v>
      </c>
      <c r="P29" s="47">
        <f t="shared" si="16"/>
        <v>2</v>
      </c>
      <c r="Q29" s="47">
        <f t="shared" si="16"/>
        <v>3</v>
      </c>
      <c r="R29" s="47">
        <f t="shared" si="16"/>
        <v>3</v>
      </c>
      <c r="S29" s="47">
        <f t="shared" si="16"/>
        <v>2</v>
      </c>
      <c r="T29" s="47">
        <f t="shared" si="16"/>
        <v>2</v>
      </c>
      <c r="U29" s="47">
        <f t="shared" si="16"/>
        <v>2</v>
      </c>
      <c r="V29" s="47">
        <f t="shared" si="16"/>
        <v>2</v>
      </c>
      <c r="W29" s="48">
        <f t="shared" si="16"/>
        <v>37</v>
      </c>
      <c r="X29" s="49"/>
      <c r="Y29" s="47"/>
      <c r="Z29" s="47">
        <f t="shared" si="16"/>
        <v>0</v>
      </c>
      <c r="AA29" s="47">
        <f t="shared" si="16"/>
        <v>0</v>
      </c>
      <c r="AB29" s="47">
        <f t="shared" si="16"/>
        <v>0</v>
      </c>
      <c r="AC29" s="47">
        <f t="shared" si="16"/>
        <v>0</v>
      </c>
      <c r="AD29" s="47">
        <f t="shared" si="16"/>
        <v>0</v>
      </c>
      <c r="AE29" s="47">
        <f t="shared" si="16"/>
        <v>0</v>
      </c>
      <c r="AF29" s="47">
        <f t="shared" si="16"/>
        <v>0</v>
      </c>
      <c r="AG29" s="47">
        <f t="shared" si="16"/>
        <v>0</v>
      </c>
      <c r="AH29" s="47">
        <f t="shared" si="16"/>
        <v>0</v>
      </c>
      <c r="AI29" s="47">
        <f t="shared" si="16"/>
        <v>0</v>
      </c>
      <c r="AJ29" s="47">
        <f t="shared" si="16"/>
        <v>0</v>
      </c>
      <c r="AK29" s="47">
        <f t="shared" si="16"/>
        <v>0</v>
      </c>
      <c r="AL29" s="47">
        <f t="shared" si="16"/>
        <v>0</v>
      </c>
      <c r="AM29" s="47">
        <f t="shared" si="16"/>
        <v>0</v>
      </c>
      <c r="AN29" s="47">
        <f t="shared" si="16"/>
        <v>0</v>
      </c>
      <c r="AO29" s="47">
        <f t="shared" si="16"/>
        <v>0</v>
      </c>
      <c r="AP29" s="47">
        <f t="shared" si="16"/>
        <v>0</v>
      </c>
      <c r="AQ29" s="47">
        <f t="shared" si="16"/>
        <v>0</v>
      </c>
      <c r="AR29" s="47">
        <f t="shared" si="16"/>
        <v>0</v>
      </c>
      <c r="AS29" s="47">
        <f t="shared" si="16"/>
        <v>0</v>
      </c>
      <c r="AT29" s="47"/>
      <c r="AU29" s="50"/>
      <c r="AV29" s="50"/>
      <c r="AW29" s="50"/>
      <c r="AX29" s="50"/>
      <c r="AY29" s="47">
        <f t="shared" si="2"/>
        <v>0</v>
      </c>
      <c r="AZ29" s="17"/>
      <c r="BA29" s="19"/>
    </row>
    <row r="30" spans="1:53" ht="17.25" customHeight="1">
      <c r="A30" s="3"/>
      <c r="B30" s="85" t="s">
        <v>82</v>
      </c>
      <c r="C30" s="100" t="s">
        <v>83</v>
      </c>
      <c r="D30" s="3" t="s">
        <v>8</v>
      </c>
      <c r="E30" s="3"/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22">
        <f t="shared" si="3"/>
        <v>40</v>
      </c>
      <c r="X30" s="43"/>
      <c r="Y30" s="3"/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/>
      <c r="AU30" s="3"/>
      <c r="AV30" s="3"/>
      <c r="AW30" s="3"/>
      <c r="AX30" s="3"/>
      <c r="AY30" s="37">
        <f t="shared" si="2"/>
        <v>0</v>
      </c>
      <c r="AZ30" s="17"/>
      <c r="BA30" s="19"/>
    </row>
    <row r="31" spans="1:53" ht="18" customHeight="1">
      <c r="A31" s="3"/>
      <c r="B31" s="86"/>
      <c r="C31" s="101"/>
      <c r="D31" s="3" t="s">
        <v>9</v>
      </c>
      <c r="E31" s="3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2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2</v>
      </c>
      <c r="S31" s="3">
        <v>1</v>
      </c>
      <c r="T31" s="3">
        <v>1</v>
      </c>
      <c r="U31" s="3">
        <v>1</v>
      </c>
      <c r="V31" s="3">
        <v>1</v>
      </c>
      <c r="W31" s="22">
        <f t="shared" si="3"/>
        <v>20</v>
      </c>
      <c r="X31" s="43"/>
      <c r="Y31" s="3"/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/>
      <c r="AU31" s="3"/>
      <c r="AV31" s="3"/>
      <c r="AW31" s="3"/>
      <c r="AX31" s="3"/>
      <c r="AY31" s="37">
        <f t="shared" si="2"/>
        <v>0</v>
      </c>
      <c r="AZ31" s="17"/>
      <c r="BA31" s="19"/>
    </row>
    <row r="32" spans="1:53" ht="19.5" customHeight="1">
      <c r="A32" s="3"/>
      <c r="B32" s="85" t="s">
        <v>84</v>
      </c>
      <c r="C32" s="100" t="s">
        <v>85</v>
      </c>
      <c r="D32" s="3" t="s">
        <v>8</v>
      </c>
      <c r="E32" s="3"/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22">
        <f t="shared" si="3"/>
        <v>34</v>
      </c>
      <c r="X32" s="43"/>
      <c r="Y32" s="3"/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/>
      <c r="AU32" s="3"/>
      <c r="AV32" s="3"/>
      <c r="AW32" s="3"/>
      <c r="AX32" s="3"/>
      <c r="AY32" s="37">
        <f t="shared" si="2"/>
        <v>0</v>
      </c>
      <c r="AZ32" s="17"/>
      <c r="BA32" s="19"/>
    </row>
    <row r="33" spans="1:53" ht="15.75" customHeight="1">
      <c r="A33" s="3"/>
      <c r="B33" s="86"/>
      <c r="C33" s="101"/>
      <c r="D33" s="3" t="s">
        <v>9</v>
      </c>
      <c r="E33" s="3"/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22">
        <f t="shared" si="3"/>
        <v>17</v>
      </c>
      <c r="X33" s="43"/>
      <c r="Y33" s="3"/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/>
      <c r="AU33" s="3"/>
      <c r="AV33" s="3"/>
      <c r="AW33" s="3"/>
      <c r="AX33" s="3"/>
      <c r="AY33" s="37">
        <f t="shared" si="2"/>
        <v>0</v>
      </c>
      <c r="AZ33" s="17"/>
      <c r="BA33" s="19"/>
    </row>
    <row r="34" spans="1:53" ht="12.75" customHeight="1">
      <c r="A34" s="3"/>
      <c r="B34" s="27" t="s">
        <v>86</v>
      </c>
      <c r="C34" s="26" t="s">
        <v>64</v>
      </c>
      <c r="D34" s="3"/>
      <c r="E34" s="3"/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22">
        <f t="shared" si="3"/>
        <v>34</v>
      </c>
      <c r="X34" s="43"/>
      <c r="Y34" s="3"/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/>
      <c r="AU34" s="3"/>
      <c r="AV34" s="3"/>
      <c r="AW34" s="3"/>
      <c r="AX34" s="3"/>
      <c r="AY34" s="37">
        <f t="shared" si="2"/>
        <v>0</v>
      </c>
      <c r="AZ34" s="17"/>
      <c r="BA34" s="19"/>
    </row>
    <row r="35" spans="1:53" ht="12.75" customHeight="1">
      <c r="A35" s="3"/>
      <c r="B35" s="28" t="s">
        <v>87</v>
      </c>
      <c r="C35" s="3" t="s">
        <v>77</v>
      </c>
      <c r="D35" s="3"/>
      <c r="E35" s="3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22">
        <f t="shared" si="3"/>
        <v>0</v>
      </c>
      <c r="X35" s="43"/>
      <c r="Y35" s="3"/>
      <c r="Z35" s="3">
        <v>6</v>
      </c>
      <c r="AA35" s="3">
        <v>6</v>
      </c>
      <c r="AB35" s="3">
        <v>6</v>
      </c>
      <c r="AC35" s="3">
        <v>6</v>
      </c>
      <c r="AD35" s="3">
        <v>6</v>
      </c>
      <c r="AE35" s="3">
        <v>6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/>
      <c r="AU35" s="3"/>
      <c r="AV35" s="3"/>
      <c r="AW35" s="3"/>
      <c r="AX35" s="3"/>
      <c r="AY35" s="37">
        <f t="shared" si="2"/>
        <v>36</v>
      </c>
      <c r="AZ35" s="17"/>
      <c r="BA35" s="19"/>
    </row>
    <row r="36" spans="1:53" ht="12.75" customHeight="1">
      <c r="A36" s="3"/>
      <c r="B36" s="87" t="s">
        <v>88</v>
      </c>
      <c r="C36" s="87" t="s">
        <v>21</v>
      </c>
      <c r="D36" s="33" t="s">
        <v>8</v>
      </c>
      <c r="E36" s="33">
        <f>E38</f>
        <v>0</v>
      </c>
      <c r="F36" s="33">
        <f aca="true" t="shared" si="17" ref="F36:AS36">F38</f>
        <v>3</v>
      </c>
      <c r="G36" s="33">
        <f t="shared" si="17"/>
        <v>3</v>
      </c>
      <c r="H36" s="33">
        <f t="shared" si="17"/>
        <v>3</v>
      </c>
      <c r="I36" s="33">
        <f t="shared" si="17"/>
        <v>3</v>
      </c>
      <c r="J36" s="33">
        <f t="shared" si="17"/>
        <v>3</v>
      </c>
      <c r="K36" s="33">
        <f t="shared" si="17"/>
        <v>3</v>
      </c>
      <c r="L36" s="33">
        <f t="shared" si="17"/>
        <v>3</v>
      </c>
      <c r="M36" s="33">
        <f t="shared" si="17"/>
        <v>3</v>
      </c>
      <c r="N36" s="33">
        <f t="shared" si="17"/>
        <v>3</v>
      </c>
      <c r="O36" s="33">
        <f t="shared" si="17"/>
        <v>3</v>
      </c>
      <c r="P36" s="33">
        <f t="shared" si="17"/>
        <v>3</v>
      </c>
      <c r="Q36" s="33">
        <f t="shared" si="17"/>
        <v>3</v>
      </c>
      <c r="R36" s="33">
        <f t="shared" si="17"/>
        <v>3</v>
      </c>
      <c r="S36" s="33">
        <f t="shared" si="17"/>
        <v>3</v>
      </c>
      <c r="T36" s="33">
        <f t="shared" si="17"/>
        <v>3</v>
      </c>
      <c r="U36" s="33">
        <f t="shared" si="17"/>
        <v>3</v>
      </c>
      <c r="V36" s="33">
        <f t="shared" si="17"/>
        <v>3</v>
      </c>
      <c r="W36" s="31">
        <f t="shared" si="17"/>
        <v>51</v>
      </c>
      <c r="X36" s="46"/>
      <c r="Y36" s="33"/>
      <c r="Z36" s="33">
        <f t="shared" si="17"/>
        <v>0</v>
      </c>
      <c r="AA36" s="33">
        <f t="shared" si="17"/>
        <v>0</v>
      </c>
      <c r="AB36" s="33">
        <f t="shared" si="17"/>
        <v>0</v>
      </c>
      <c r="AC36" s="33">
        <f t="shared" si="17"/>
        <v>0</v>
      </c>
      <c r="AD36" s="33">
        <f t="shared" si="17"/>
        <v>0</v>
      </c>
      <c r="AE36" s="33">
        <f t="shared" si="17"/>
        <v>0</v>
      </c>
      <c r="AF36" s="33">
        <f t="shared" si="17"/>
        <v>0</v>
      </c>
      <c r="AG36" s="33">
        <f t="shared" si="17"/>
        <v>0</v>
      </c>
      <c r="AH36" s="33">
        <f t="shared" si="17"/>
        <v>0</v>
      </c>
      <c r="AI36" s="33">
        <f t="shared" si="17"/>
        <v>0</v>
      </c>
      <c r="AJ36" s="33">
        <f t="shared" si="17"/>
        <v>0</v>
      </c>
      <c r="AK36" s="33">
        <f t="shared" si="17"/>
        <v>0</v>
      </c>
      <c r="AL36" s="33">
        <f t="shared" si="17"/>
        <v>0</v>
      </c>
      <c r="AM36" s="33">
        <f t="shared" si="17"/>
        <v>0</v>
      </c>
      <c r="AN36" s="33">
        <f t="shared" si="17"/>
        <v>0</v>
      </c>
      <c r="AO36" s="33">
        <f t="shared" si="17"/>
        <v>0</v>
      </c>
      <c r="AP36" s="33">
        <f t="shared" si="17"/>
        <v>0</v>
      </c>
      <c r="AQ36" s="33">
        <f t="shared" si="17"/>
        <v>0</v>
      </c>
      <c r="AR36" s="33">
        <f t="shared" si="17"/>
        <v>0</v>
      </c>
      <c r="AS36" s="33">
        <f t="shared" si="17"/>
        <v>0</v>
      </c>
      <c r="AT36" s="33"/>
      <c r="AU36" s="33"/>
      <c r="AV36" s="33"/>
      <c r="AW36" s="33"/>
      <c r="AX36" s="30"/>
      <c r="AY36" s="14">
        <f t="shared" si="2"/>
        <v>0</v>
      </c>
      <c r="AZ36" s="17"/>
      <c r="BA36" s="19"/>
    </row>
    <row r="37" spans="1:53" ht="12.75" customHeight="1">
      <c r="A37" s="3"/>
      <c r="B37" s="88"/>
      <c r="C37" s="88"/>
      <c r="D37" s="33" t="s">
        <v>9</v>
      </c>
      <c r="E37" s="33">
        <f>E39</f>
        <v>0</v>
      </c>
      <c r="F37" s="33">
        <f aca="true" t="shared" si="18" ref="F37:AS37">F39</f>
        <v>3</v>
      </c>
      <c r="G37" s="33">
        <f t="shared" si="18"/>
        <v>3</v>
      </c>
      <c r="H37" s="33">
        <f t="shared" si="18"/>
        <v>3</v>
      </c>
      <c r="I37" s="33">
        <f t="shared" si="18"/>
        <v>3</v>
      </c>
      <c r="J37" s="33">
        <f t="shared" si="18"/>
        <v>3</v>
      </c>
      <c r="K37" s="33">
        <f t="shared" si="18"/>
        <v>3</v>
      </c>
      <c r="L37" s="33">
        <f t="shared" si="18"/>
        <v>3</v>
      </c>
      <c r="M37" s="33">
        <f t="shared" si="18"/>
        <v>3</v>
      </c>
      <c r="N37" s="33">
        <f t="shared" si="18"/>
        <v>3</v>
      </c>
      <c r="O37" s="33">
        <f t="shared" si="18"/>
        <v>3</v>
      </c>
      <c r="P37" s="33">
        <f t="shared" si="18"/>
        <v>3</v>
      </c>
      <c r="Q37" s="33">
        <f t="shared" si="18"/>
        <v>3</v>
      </c>
      <c r="R37" s="33">
        <f t="shared" si="18"/>
        <v>3</v>
      </c>
      <c r="S37" s="33">
        <f t="shared" si="18"/>
        <v>3</v>
      </c>
      <c r="T37" s="33">
        <f t="shared" si="18"/>
        <v>3</v>
      </c>
      <c r="U37" s="33">
        <f t="shared" si="18"/>
        <v>3</v>
      </c>
      <c r="V37" s="33">
        <f t="shared" si="18"/>
        <v>3</v>
      </c>
      <c r="W37" s="31">
        <f t="shared" si="18"/>
        <v>51</v>
      </c>
      <c r="X37" s="46"/>
      <c r="Y37" s="33"/>
      <c r="Z37" s="33">
        <f t="shared" si="18"/>
        <v>0</v>
      </c>
      <c r="AA37" s="33">
        <f t="shared" si="18"/>
        <v>0</v>
      </c>
      <c r="AB37" s="33">
        <f t="shared" si="18"/>
        <v>0</v>
      </c>
      <c r="AC37" s="33">
        <f t="shared" si="18"/>
        <v>0</v>
      </c>
      <c r="AD37" s="33">
        <f t="shared" si="18"/>
        <v>0</v>
      </c>
      <c r="AE37" s="33">
        <f t="shared" si="18"/>
        <v>0</v>
      </c>
      <c r="AF37" s="33">
        <f t="shared" si="18"/>
        <v>0</v>
      </c>
      <c r="AG37" s="33">
        <f t="shared" si="18"/>
        <v>0</v>
      </c>
      <c r="AH37" s="33">
        <f t="shared" si="18"/>
        <v>0</v>
      </c>
      <c r="AI37" s="33">
        <f t="shared" si="18"/>
        <v>0</v>
      </c>
      <c r="AJ37" s="33">
        <f t="shared" si="18"/>
        <v>0</v>
      </c>
      <c r="AK37" s="33">
        <f t="shared" si="18"/>
        <v>0</v>
      </c>
      <c r="AL37" s="33">
        <f t="shared" si="18"/>
        <v>0</v>
      </c>
      <c r="AM37" s="33">
        <f t="shared" si="18"/>
        <v>0</v>
      </c>
      <c r="AN37" s="33">
        <f t="shared" si="18"/>
        <v>0</v>
      </c>
      <c r="AO37" s="33">
        <f t="shared" si="18"/>
        <v>0</v>
      </c>
      <c r="AP37" s="33">
        <f t="shared" si="18"/>
        <v>0</v>
      </c>
      <c r="AQ37" s="33">
        <f t="shared" si="18"/>
        <v>0</v>
      </c>
      <c r="AR37" s="33">
        <f t="shared" si="18"/>
        <v>0</v>
      </c>
      <c r="AS37" s="33">
        <f t="shared" si="18"/>
        <v>0</v>
      </c>
      <c r="AT37" s="33"/>
      <c r="AU37" s="33"/>
      <c r="AV37" s="33"/>
      <c r="AW37" s="33"/>
      <c r="AX37" s="30"/>
      <c r="AY37" s="14">
        <f t="shared" si="2"/>
        <v>0</v>
      </c>
      <c r="AZ37" s="17"/>
      <c r="BA37" s="19"/>
    </row>
    <row r="38" spans="1:53" ht="12.75" customHeight="1">
      <c r="A38" s="3"/>
      <c r="B38" s="85" t="s">
        <v>89</v>
      </c>
      <c r="C38" s="100" t="s">
        <v>21</v>
      </c>
      <c r="D38" s="3" t="s">
        <v>8</v>
      </c>
      <c r="E38" s="3"/>
      <c r="F38" s="3">
        <v>3</v>
      </c>
      <c r="G38" s="3">
        <v>3</v>
      </c>
      <c r="H38" s="3">
        <v>3</v>
      </c>
      <c r="I38" s="3">
        <v>3</v>
      </c>
      <c r="J38" s="3">
        <v>3</v>
      </c>
      <c r="K38" s="3">
        <v>3</v>
      </c>
      <c r="L38" s="3">
        <v>3</v>
      </c>
      <c r="M38" s="3">
        <v>3</v>
      </c>
      <c r="N38" s="3">
        <v>3</v>
      </c>
      <c r="O38" s="3">
        <v>3</v>
      </c>
      <c r="P38" s="3">
        <v>3</v>
      </c>
      <c r="Q38" s="3">
        <v>3</v>
      </c>
      <c r="R38" s="3">
        <v>3</v>
      </c>
      <c r="S38" s="3">
        <v>3</v>
      </c>
      <c r="T38" s="3">
        <v>3</v>
      </c>
      <c r="U38" s="3">
        <v>3</v>
      </c>
      <c r="V38" s="3">
        <v>3</v>
      </c>
      <c r="W38" s="22">
        <f t="shared" si="3"/>
        <v>51</v>
      </c>
      <c r="X38" s="43"/>
      <c r="Y38" s="3"/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/>
      <c r="AU38" s="3"/>
      <c r="AV38" s="3"/>
      <c r="AW38" s="3"/>
      <c r="AX38" s="3"/>
      <c r="AY38" s="37">
        <f t="shared" si="2"/>
        <v>0</v>
      </c>
      <c r="AZ38" s="17"/>
      <c r="BA38" s="19"/>
    </row>
    <row r="39" spans="1:53" ht="12.75" customHeight="1">
      <c r="A39" s="3"/>
      <c r="B39" s="86"/>
      <c r="C39" s="101"/>
      <c r="D39" s="3" t="s">
        <v>9</v>
      </c>
      <c r="E39" s="3"/>
      <c r="F39" s="3">
        <v>3</v>
      </c>
      <c r="G39" s="3">
        <v>3</v>
      </c>
      <c r="H39" s="3">
        <v>3</v>
      </c>
      <c r="I39" s="3">
        <v>3</v>
      </c>
      <c r="J39" s="3">
        <v>3</v>
      </c>
      <c r="K39" s="3">
        <v>3</v>
      </c>
      <c r="L39" s="3">
        <v>3</v>
      </c>
      <c r="M39" s="3">
        <v>3</v>
      </c>
      <c r="N39" s="3">
        <v>3</v>
      </c>
      <c r="O39" s="3">
        <v>3</v>
      </c>
      <c r="P39" s="3">
        <v>3</v>
      </c>
      <c r="Q39" s="3">
        <v>3</v>
      </c>
      <c r="R39" s="3">
        <v>3</v>
      </c>
      <c r="S39" s="3">
        <v>3</v>
      </c>
      <c r="T39" s="3">
        <v>3</v>
      </c>
      <c r="U39" s="3">
        <v>3</v>
      </c>
      <c r="V39" s="3">
        <v>3</v>
      </c>
      <c r="W39" s="22">
        <f t="shared" si="3"/>
        <v>51</v>
      </c>
      <c r="X39" s="43"/>
      <c r="Y39" s="3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/>
      <c r="AU39" s="3"/>
      <c r="AV39" s="3"/>
      <c r="AW39" s="3"/>
      <c r="AX39" s="3"/>
      <c r="AY39" s="37">
        <f t="shared" si="2"/>
        <v>0</v>
      </c>
      <c r="AZ39" s="17"/>
      <c r="BA39" s="19"/>
    </row>
    <row r="40" spans="1:53" ht="12.75">
      <c r="A40" s="3"/>
      <c r="B40" s="64" t="s">
        <v>10</v>
      </c>
      <c r="C40" s="64"/>
      <c r="D40" s="64"/>
      <c r="E40" s="12">
        <f>SUM(E6+E14+E36)</f>
        <v>0</v>
      </c>
      <c r="F40" s="12">
        <f aca="true" t="shared" si="19" ref="F40:W40">SUM(F6+F14+F36)</f>
        <v>34</v>
      </c>
      <c r="G40" s="12">
        <f t="shared" si="19"/>
        <v>34</v>
      </c>
      <c r="H40" s="12">
        <f t="shared" si="19"/>
        <v>34</v>
      </c>
      <c r="I40" s="12">
        <f t="shared" si="19"/>
        <v>34</v>
      </c>
      <c r="J40" s="12">
        <f t="shared" si="19"/>
        <v>34</v>
      </c>
      <c r="K40" s="12">
        <f t="shared" si="19"/>
        <v>34</v>
      </c>
      <c r="L40" s="12">
        <f t="shared" si="19"/>
        <v>34</v>
      </c>
      <c r="M40" s="12">
        <f t="shared" si="19"/>
        <v>34</v>
      </c>
      <c r="N40" s="12">
        <f t="shared" si="19"/>
        <v>34</v>
      </c>
      <c r="O40" s="12">
        <f t="shared" si="19"/>
        <v>34</v>
      </c>
      <c r="P40" s="12">
        <f t="shared" si="19"/>
        <v>34</v>
      </c>
      <c r="Q40" s="12">
        <f t="shared" si="19"/>
        <v>34</v>
      </c>
      <c r="R40" s="12">
        <f t="shared" si="19"/>
        <v>34</v>
      </c>
      <c r="S40" s="12">
        <f t="shared" si="19"/>
        <v>34</v>
      </c>
      <c r="T40" s="12">
        <f t="shared" si="19"/>
        <v>34</v>
      </c>
      <c r="U40" s="12">
        <f t="shared" si="19"/>
        <v>34</v>
      </c>
      <c r="V40" s="12">
        <f t="shared" si="19"/>
        <v>34</v>
      </c>
      <c r="W40" s="21">
        <f t="shared" si="19"/>
        <v>498</v>
      </c>
      <c r="X40" s="13"/>
      <c r="Y40" s="12"/>
      <c r="Z40" s="12">
        <f>Z6+Z14</f>
        <v>36</v>
      </c>
      <c r="AA40" s="12">
        <f aca="true" t="shared" si="20" ref="AA40:AS40">AA6+AA14</f>
        <v>36</v>
      </c>
      <c r="AB40" s="12">
        <f t="shared" si="20"/>
        <v>36</v>
      </c>
      <c r="AC40" s="12">
        <f t="shared" si="20"/>
        <v>36</v>
      </c>
      <c r="AD40" s="12">
        <f t="shared" si="20"/>
        <v>36</v>
      </c>
      <c r="AE40" s="12">
        <f t="shared" si="20"/>
        <v>36</v>
      </c>
      <c r="AF40" s="12">
        <f t="shared" si="20"/>
        <v>36</v>
      </c>
      <c r="AG40" s="12">
        <f t="shared" si="20"/>
        <v>36</v>
      </c>
      <c r="AH40" s="12">
        <f t="shared" si="20"/>
        <v>36</v>
      </c>
      <c r="AI40" s="12">
        <f t="shared" si="20"/>
        <v>36</v>
      </c>
      <c r="AJ40" s="12">
        <f t="shared" si="20"/>
        <v>36</v>
      </c>
      <c r="AK40" s="12">
        <f t="shared" si="20"/>
        <v>36</v>
      </c>
      <c r="AL40" s="12">
        <f t="shared" si="20"/>
        <v>36</v>
      </c>
      <c r="AM40" s="12">
        <f t="shared" si="20"/>
        <v>36</v>
      </c>
      <c r="AN40" s="12">
        <f t="shared" si="20"/>
        <v>36</v>
      </c>
      <c r="AO40" s="12">
        <f t="shared" si="20"/>
        <v>36</v>
      </c>
      <c r="AP40" s="12">
        <f t="shared" si="20"/>
        <v>36</v>
      </c>
      <c r="AQ40" s="12">
        <f t="shared" si="20"/>
        <v>36</v>
      </c>
      <c r="AR40" s="12">
        <f t="shared" si="20"/>
        <v>36</v>
      </c>
      <c r="AS40" s="12">
        <f t="shared" si="20"/>
        <v>36</v>
      </c>
      <c r="AT40" s="12"/>
      <c r="AU40" s="12"/>
      <c r="AV40" s="12"/>
      <c r="AW40" s="12"/>
      <c r="AX40" s="12"/>
      <c r="AY40" s="12">
        <f>SUM(X40:AW40)</f>
        <v>720</v>
      </c>
      <c r="AZ40" s="17"/>
      <c r="BA40" s="19"/>
    </row>
    <row r="41" spans="1:53" ht="12.75">
      <c r="A41" s="3"/>
      <c r="B41" s="64" t="s">
        <v>11</v>
      </c>
      <c r="C41" s="64"/>
      <c r="D41" s="64"/>
      <c r="E41" s="12">
        <f>SUM(E7+E15+E37)</f>
        <v>0</v>
      </c>
      <c r="F41" s="12">
        <f aca="true" t="shared" si="21" ref="F41:AS41">SUM(F7+F15+F37)</f>
        <v>14</v>
      </c>
      <c r="G41" s="12">
        <f t="shared" si="21"/>
        <v>13</v>
      </c>
      <c r="H41" s="12">
        <f t="shared" si="21"/>
        <v>13</v>
      </c>
      <c r="I41" s="12">
        <f t="shared" si="21"/>
        <v>13</v>
      </c>
      <c r="J41" s="12">
        <f t="shared" si="21"/>
        <v>12</v>
      </c>
      <c r="K41" s="12">
        <f t="shared" si="21"/>
        <v>15</v>
      </c>
      <c r="L41" s="12">
        <f t="shared" si="21"/>
        <v>12</v>
      </c>
      <c r="M41" s="12">
        <f t="shared" si="21"/>
        <v>13</v>
      </c>
      <c r="N41" s="12">
        <f t="shared" si="21"/>
        <v>13</v>
      </c>
      <c r="O41" s="12">
        <f t="shared" si="21"/>
        <v>13</v>
      </c>
      <c r="P41" s="12">
        <f t="shared" si="21"/>
        <v>12</v>
      </c>
      <c r="Q41" s="12">
        <f t="shared" si="21"/>
        <v>11</v>
      </c>
      <c r="R41" s="12">
        <f t="shared" si="21"/>
        <v>11</v>
      </c>
      <c r="S41" s="12">
        <f t="shared" si="21"/>
        <v>9</v>
      </c>
      <c r="T41" s="12">
        <f t="shared" si="21"/>
        <v>11</v>
      </c>
      <c r="U41" s="12">
        <f t="shared" si="21"/>
        <v>9</v>
      </c>
      <c r="V41" s="12">
        <f t="shared" si="21"/>
        <v>11</v>
      </c>
      <c r="W41" s="21">
        <f t="shared" si="21"/>
        <v>205</v>
      </c>
      <c r="X41" s="13"/>
      <c r="Y41" s="12"/>
      <c r="Z41" s="12">
        <f t="shared" si="21"/>
        <v>0</v>
      </c>
      <c r="AA41" s="12">
        <f t="shared" si="21"/>
        <v>0</v>
      </c>
      <c r="AB41" s="12">
        <f t="shared" si="21"/>
        <v>0</v>
      </c>
      <c r="AC41" s="12">
        <f t="shared" si="21"/>
        <v>0</v>
      </c>
      <c r="AD41" s="12">
        <f t="shared" si="21"/>
        <v>0</v>
      </c>
      <c r="AE41" s="12">
        <f t="shared" si="21"/>
        <v>0</v>
      </c>
      <c r="AF41" s="12">
        <f t="shared" si="21"/>
        <v>0</v>
      </c>
      <c r="AG41" s="12">
        <f t="shared" si="21"/>
        <v>0</v>
      </c>
      <c r="AH41" s="12">
        <f t="shared" si="21"/>
        <v>0</v>
      </c>
      <c r="AI41" s="12">
        <f t="shared" si="21"/>
        <v>0</v>
      </c>
      <c r="AJ41" s="12">
        <f t="shared" si="21"/>
        <v>0</v>
      </c>
      <c r="AK41" s="12">
        <f t="shared" si="21"/>
        <v>0</v>
      </c>
      <c r="AL41" s="12">
        <f t="shared" si="21"/>
        <v>0</v>
      </c>
      <c r="AM41" s="12">
        <f t="shared" si="21"/>
        <v>0</v>
      </c>
      <c r="AN41" s="12">
        <f t="shared" si="21"/>
        <v>0</v>
      </c>
      <c r="AO41" s="12">
        <f t="shared" si="21"/>
        <v>0</v>
      </c>
      <c r="AP41" s="12">
        <f t="shared" si="21"/>
        <v>0</v>
      </c>
      <c r="AQ41" s="12">
        <f t="shared" si="21"/>
        <v>0</v>
      </c>
      <c r="AR41" s="12">
        <f t="shared" si="21"/>
        <v>0</v>
      </c>
      <c r="AS41" s="12">
        <f t="shared" si="21"/>
        <v>0</v>
      </c>
      <c r="AT41" s="12"/>
      <c r="AU41" s="12"/>
      <c r="AV41" s="12"/>
      <c r="AW41" s="12"/>
      <c r="AX41" s="12"/>
      <c r="AY41" s="12">
        <f>SUM(X41:AW41)</f>
        <v>0</v>
      </c>
      <c r="AZ41" s="17"/>
      <c r="BA41" s="19"/>
    </row>
    <row r="42" spans="1:53" ht="12.75">
      <c r="A42" s="3"/>
      <c r="B42" s="81" t="s">
        <v>12</v>
      </c>
      <c r="C42" s="81"/>
      <c r="D42" s="81"/>
      <c r="E42" s="4">
        <f>E40+E41</f>
        <v>0</v>
      </c>
      <c r="F42" s="4">
        <f aca="true" t="shared" si="22" ref="F42:AY42">F40+F41</f>
        <v>48</v>
      </c>
      <c r="G42" s="4">
        <f t="shared" si="22"/>
        <v>47</v>
      </c>
      <c r="H42" s="4">
        <f t="shared" si="22"/>
        <v>47</v>
      </c>
      <c r="I42" s="4">
        <f t="shared" si="22"/>
        <v>47</v>
      </c>
      <c r="J42" s="4">
        <f t="shared" si="22"/>
        <v>46</v>
      </c>
      <c r="K42" s="4">
        <f t="shared" si="22"/>
        <v>49</v>
      </c>
      <c r="L42" s="4">
        <f t="shared" si="22"/>
        <v>46</v>
      </c>
      <c r="M42" s="4">
        <f t="shared" si="22"/>
        <v>47</v>
      </c>
      <c r="N42" s="4">
        <f t="shared" si="22"/>
        <v>47</v>
      </c>
      <c r="O42" s="4">
        <f t="shared" si="22"/>
        <v>47</v>
      </c>
      <c r="P42" s="4">
        <f t="shared" si="22"/>
        <v>46</v>
      </c>
      <c r="Q42" s="4">
        <f t="shared" si="22"/>
        <v>45</v>
      </c>
      <c r="R42" s="4">
        <f t="shared" si="22"/>
        <v>45</v>
      </c>
      <c r="S42" s="4">
        <f t="shared" si="22"/>
        <v>43</v>
      </c>
      <c r="T42" s="4">
        <f t="shared" si="22"/>
        <v>45</v>
      </c>
      <c r="U42" s="4">
        <f t="shared" si="22"/>
        <v>43</v>
      </c>
      <c r="V42" s="4">
        <f t="shared" si="22"/>
        <v>45</v>
      </c>
      <c r="W42" s="16">
        <f t="shared" si="22"/>
        <v>703</v>
      </c>
      <c r="X42" s="24"/>
      <c r="Y42" s="4"/>
      <c r="Z42" s="4">
        <f>Z40+Z41</f>
        <v>36</v>
      </c>
      <c r="AA42" s="4">
        <f t="shared" si="22"/>
        <v>36</v>
      </c>
      <c r="AB42" s="4">
        <f t="shared" si="22"/>
        <v>36</v>
      </c>
      <c r="AC42" s="4">
        <f t="shared" si="22"/>
        <v>36</v>
      </c>
      <c r="AD42" s="4">
        <f t="shared" si="22"/>
        <v>36</v>
      </c>
      <c r="AE42" s="4">
        <f t="shared" si="22"/>
        <v>36</v>
      </c>
      <c r="AF42" s="4">
        <f t="shared" si="22"/>
        <v>36</v>
      </c>
      <c r="AG42" s="4">
        <f t="shared" si="22"/>
        <v>36</v>
      </c>
      <c r="AH42" s="4">
        <f t="shared" si="22"/>
        <v>36</v>
      </c>
      <c r="AI42" s="4">
        <f t="shared" si="22"/>
        <v>36</v>
      </c>
      <c r="AJ42" s="4">
        <f t="shared" si="22"/>
        <v>36</v>
      </c>
      <c r="AK42" s="4">
        <f t="shared" si="22"/>
        <v>36</v>
      </c>
      <c r="AL42" s="4">
        <f t="shared" si="22"/>
        <v>36</v>
      </c>
      <c r="AM42" s="4">
        <f t="shared" si="22"/>
        <v>36</v>
      </c>
      <c r="AN42" s="4">
        <f t="shared" si="22"/>
        <v>36</v>
      </c>
      <c r="AO42" s="4">
        <f t="shared" si="22"/>
        <v>36</v>
      </c>
      <c r="AP42" s="4">
        <f t="shared" si="22"/>
        <v>36</v>
      </c>
      <c r="AQ42" s="4">
        <f t="shared" si="22"/>
        <v>36</v>
      </c>
      <c r="AR42" s="4">
        <f t="shared" si="22"/>
        <v>36</v>
      </c>
      <c r="AS42" s="4">
        <f t="shared" si="22"/>
        <v>36</v>
      </c>
      <c r="AT42" s="4"/>
      <c r="AU42" s="4"/>
      <c r="AV42" s="4"/>
      <c r="AW42" s="4"/>
      <c r="AX42" s="4"/>
      <c r="AY42" s="4">
        <f t="shared" si="22"/>
        <v>720</v>
      </c>
      <c r="AZ42" s="17"/>
      <c r="BA42" s="19"/>
    </row>
    <row r="52" spans="26:51" ht="12.75"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26:51" ht="12.75"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7"/>
    </row>
    <row r="54" spans="26:51" ht="12.75"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9"/>
    </row>
    <row r="55" spans="26:51" ht="12.75"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26:51" ht="12.75"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</sheetData>
  <sheetProtection/>
  <mergeCells count="47">
    <mergeCell ref="AP1:AR1"/>
    <mergeCell ref="E2:V2"/>
    <mergeCell ref="AT1:AV1"/>
    <mergeCell ref="F1:H1"/>
    <mergeCell ref="J1:M1"/>
    <mergeCell ref="O1:Q1"/>
    <mergeCell ref="S1:V1"/>
    <mergeCell ref="X1:AA1"/>
    <mergeCell ref="A6:A7"/>
    <mergeCell ref="B6:B7"/>
    <mergeCell ref="C6:C7"/>
    <mergeCell ref="AC1:AE1"/>
    <mergeCell ref="AG1:AI1"/>
    <mergeCell ref="AK1:AN1"/>
    <mergeCell ref="A1:A5"/>
    <mergeCell ref="B1:B5"/>
    <mergeCell ref="C1:C5"/>
    <mergeCell ref="D1:D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C22:C23"/>
    <mergeCell ref="B24:B25"/>
    <mergeCell ref="C24:C25"/>
    <mergeCell ref="B40:D40"/>
    <mergeCell ref="B41:D41"/>
    <mergeCell ref="C38:C39"/>
    <mergeCell ref="B42:D42"/>
    <mergeCell ref="B28:B29"/>
    <mergeCell ref="C28:C29"/>
    <mergeCell ref="B30:B31"/>
    <mergeCell ref="C30:C31"/>
    <mergeCell ref="B32:B33"/>
    <mergeCell ref="C32:C33"/>
    <mergeCell ref="B36:B37"/>
    <mergeCell ref="C36:C37"/>
    <mergeCell ref="B38:B39"/>
  </mergeCells>
  <printOptions/>
  <pageMargins left="0.75" right="0.75" top="0.5" bottom="0.46" header="0.28" footer="0.24"/>
  <pageSetup fitToHeight="0" fitToWidth="1"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7">
      <selection activeCell="A25" sqref="A25"/>
    </sheetView>
  </sheetViews>
  <sheetFormatPr defaultColWidth="9.00390625" defaultRowHeight="12.75"/>
  <cols>
    <col min="1" max="1" width="173.375" style="0" customWidth="1"/>
  </cols>
  <sheetData>
    <row r="1" ht="24.75" customHeight="1">
      <c r="A1" s="54" t="s">
        <v>121</v>
      </c>
    </row>
    <row r="2" ht="1.5" customHeight="1">
      <c r="A2" s="55"/>
    </row>
    <row r="3" ht="23.25" customHeight="1">
      <c r="A3" s="55" t="s">
        <v>122</v>
      </c>
    </row>
    <row r="4" ht="15.75">
      <c r="A4" s="55" t="s">
        <v>123</v>
      </c>
    </row>
    <row r="5" ht="0.75" customHeight="1">
      <c r="A5" s="55"/>
    </row>
    <row r="6" ht="15.75">
      <c r="A6" s="55" t="s">
        <v>124</v>
      </c>
    </row>
    <row r="7" ht="25.5" customHeight="1">
      <c r="A7" s="55" t="s">
        <v>125</v>
      </c>
    </row>
    <row r="8" spans="1:2" ht="7.5" customHeight="1">
      <c r="A8" s="53"/>
      <c r="B8" s="53"/>
    </row>
    <row r="9" ht="18.75" hidden="1">
      <c r="A9" s="56"/>
    </row>
    <row r="10" ht="18.75">
      <c r="A10" s="56" t="s">
        <v>126</v>
      </c>
    </row>
    <row r="11" ht="18.75">
      <c r="A11" s="56"/>
    </row>
    <row r="12" ht="18.75">
      <c r="A12" s="57" t="s">
        <v>127</v>
      </c>
    </row>
    <row r="13" ht="18.75">
      <c r="A13" s="57" t="s">
        <v>128</v>
      </c>
    </row>
    <row r="14" ht="18.75">
      <c r="A14" s="57"/>
    </row>
    <row r="15" ht="20.25">
      <c r="A15" s="58" t="s">
        <v>129</v>
      </c>
    </row>
    <row r="16" ht="20.25">
      <c r="A16" s="58" t="s">
        <v>130</v>
      </c>
    </row>
    <row r="17" ht="20.25">
      <c r="A17" s="58"/>
    </row>
    <row r="18" ht="18.75">
      <c r="A18" s="57" t="s">
        <v>131</v>
      </c>
    </row>
    <row r="19" ht="20.25">
      <c r="A19" s="58" t="s">
        <v>132</v>
      </c>
    </row>
    <row r="20" ht="18.75">
      <c r="A20" s="59" t="s">
        <v>133</v>
      </c>
    </row>
    <row r="21" ht="18.75">
      <c r="A21" s="59"/>
    </row>
    <row r="22" ht="18.75">
      <c r="A22" s="60" t="s">
        <v>134</v>
      </c>
    </row>
    <row r="23" ht="18.75">
      <c r="A23" s="60" t="s">
        <v>135</v>
      </c>
    </row>
    <row r="24" ht="18.75">
      <c r="A24" s="60" t="s">
        <v>136</v>
      </c>
    </row>
    <row r="25" ht="18.75">
      <c r="A25" s="60"/>
    </row>
    <row r="26" ht="18.75">
      <c r="A26" s="61" t="s">
        <v>137</v>
      </c>
    </row>
    <row r="27" ht="18.75">
      <c r="A27" s="61" t="s">
        <v>138</v>
      </c>
    </row>
    <row r="28" ht="18.75">
      <c r="A28" s="62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2014-05-23T09:03:21Z</cp:lastPrinted>
  <dcterms:created xsi:type="dcterms:W3CDTF">2010-11-18T12:22:24Z</dcterms:created>
  <dcterms:modified xsi:type="dcterms:W3CDTF">2017-01-26T10:01:02Z</dcterms:modified>
  <cp:category/>
  <cp:version/>
  <cp:contentType/>
  <cp:contentStatus/>
</cp:coreProperties>
</file>